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3" i="9" l="1"/>
  <c r="BG42" i="9"/>
  <c r="BG41" i="9"/>
  <c r="BG40" i="9"/>
  <c r="BG39" i="9"/>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AM43" i="9"/>
  <c r="U43" i="9"/>
  <c r="C43" i="9"/>
  <c r="CO42" i="9"/>
  <c r="AM42" i="9"/>
  <c r="U42" i="9"/>
  <c r="C42" i="9"/>
  <c r="CO41" i="9"/>
  <c r="AM41" i="9"/>
  <c r="U41" i="9"/>
  <c r="C41" i="9"/>
  <c r="CO40" i="9"/>
  <c r="AM40" i="9"/>
  <c r="U40" i="9"/>
  <c r="C40" i="9"/>
  <c r="CO39" i="9"/>
  <c r="AM39" i="9"/>
  <c r="U39" i="9"/>
  <c r="C39" i="9"/>
  <c r="CO38" i="9"/>
  <c r="AM38" i="9"/>
  <c r="U38" i="9"/>
  <c r="C38" i="9"/>
  <c r="CO37" i="9"/>
  <c r="AM37" i="9"/>
  <c r="U37" i="9"/>
  <c r="C37" i="9"/>
  <c r="AM36" i="9"/>
  <c r="C36" i="9"/>
  <c r="C35" i="9"/>
  <c r="CO34" i="9"/>
  <c r="CO35" i="9" s="1"/>
  <c r="CO36" i="9" s="1"/>
  <c r="BW34" i="9"/>
  <c r="BW35" i="9" s="1"/>
  <c r="BW36" i="9" s="1"/>
  <c r="BW37" i="9" s="1"/>
  <c r="BW38" i="9" s="1"/>
  <c r="BW39" i="9" s="1"/>
  <c r="BW40" i="9" s="1"/>
  <c r="BW41" i="9" s="1"/>
  <c r="BW42" i="9" s="1"/>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s="1"/>
  <c r="AM35" i="9" l="1"/>
  <c r="BE34" i="9"/>
  <c r="BE35" i="9" s="1"/>
  <c r="BE36" i="9" s="1"/>
  <c r="BE37" i="9" s="1"/>
  <c r="BE38" i="9" s="1"/>
  <c r="BE39" i="9" s="1"/>
  <c r="BE40" i="9" s="1"/>
  <c r="BE41" i="9" s="1"/>
  <c r="BE42" i="9" s="1"/>
  <c r="BE43" i="9" s="1"/>
</calcChain>
</file>

<file path=xl/sharedStrings.xml><?xml version="1.0" encoding="utf-8"?>
<sst xmlns="http://schemas.openxmlformats.org/spreadsheetml/2006/main" count="1073" uniqueCount="556">
  <si>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</si>
  <si>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</si>
  <si>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</si>
  <si>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</si>
  <si>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</si>
  <si>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</si>
  <si>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</si>
  <si>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</si>
  <si>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</si>
  <si>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</si>
  <si>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</si>
  <si>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</si>
  <si>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</si>
  <si>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</si>
  <si>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</si>
  <si>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</si>
  <si>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</si>
  <si>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</si>
  <si>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</si>
  <si>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</si>
  <si>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</si>
  <si>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</si>
  <si>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</si>
  <si>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</si>
  <si>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</si>
  <si>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</si>
  <si>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</si>
  <si>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</si>
  <si>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</si>
  <si>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</si>
  <si>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</si>
  <si>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</si>
  <si>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</si>
  <si>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</si>
  <si>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</si>
  <si>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</si>
  <si>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</si>
  <si>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</si>
  <si>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</si>
  <si>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</si>
  <si>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</si>
  <si>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</si>
  <si>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</si>
  <si>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</si>
  <si>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</si>
  <si>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</si>
  <si>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</si>
  <si>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</si>
  <si>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</si>
  <si>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</si>
  <si>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</si>
  <si>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</si>
  <si>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</si>
  <si>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</si>
  <si>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</si>
  <si>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</si>
  <si>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</si>
  <si>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</si>
  <si>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</si>
  <si>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</si>
  <si>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</si>
  <si>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</si>
  <si>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</si>
  <si>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</si>
  <si>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</si>
  <si>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</si>
  <si>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</si>
  <si>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</si>
  <si>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</si>
  <si>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</si>
  <si>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</si>
  <si>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</si>
  <si>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</si>
  <si>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</si>
  <si>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</si>
  <si>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</si>
  <si>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</si>
  <si>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</si>
  <si>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</si>
  <si>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</si>
  <si>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</si>
  <si>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</si>
  <si>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</si>
  <si>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</si>
  <si>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</si>
  <si>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</si>
  <si>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</si>
  <si>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</si>
  <si>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</si>
  <si>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</si>
  <si>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</si>
  <si>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</si>
  <si>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</si>
  <si>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</si>
  <si>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</si>
  <si>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</si>
  <si>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</si>
  <si>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</si>
  <si>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</si>
  <si>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</si>
  <si>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</si>
  <si>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</si>
  <si>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</si>
  <si>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</si>
  <si>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</si>
  <si>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</si>
  <si>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</si>
  <si>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</si>
  <si>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</si>
  <si>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</si>
  <si>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</si>
  <si>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</si>
  <si>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</si>
  <si>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</si>
  <si>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</si>
  <si>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</si>
  <si>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</si>
  <si>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</si>
  <si>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</si>
  <si>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</si>
  <si>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</si>
  <si>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</si>
  <si>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</si>
  <si>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</si>
  <si>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</si>
  <si>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</si>
  <si>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</si>
  <si>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</si>
  <si>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</si>
  <si>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</si>
  <si>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</si>
  <si>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</si>
  <si>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</si>
  <si>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</si>
  <si>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</si>
  <si>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</si>
  <si>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</si>
  <si>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</si>
  <si>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</si>
  <si>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</si>
  <si>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</si>
  <si>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</si>
  <si>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</si>
  <si>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</si>
  <si>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</si>
  <si>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</si>
  <si>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</si>
  <si>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</si>
  <si>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</si>
  <si>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</si>
  <si>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</si>
  <si>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</si>
  <si>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</si>
  <si>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</si>
  <si>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</si>
  <si>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</si>
  <si>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</si>
  <si>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</si>
  <si>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</si>
  <si>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</si>
  <si>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</si>
  <si>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</si>
  <si>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</si>
  <si>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</si>
  <si>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</si>
  <si>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</si>
  <si>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</si>
  <si>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</si>
  <si>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</si>
  <si>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</si>
  <si>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</si>
  <si>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</si>
  <si>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</si>
  <si>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</si>
  <si>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</si>
  <si>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</si>
  <si>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</si>
  <si>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</si>
  <si>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</si>
  <si>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</si>
  <si>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</si>
  <si>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</si>
  <si>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</si>
  <si>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</si>
  <si>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</si>
  <si>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</si>
  <si>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</si>
  <si>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</si>
  <si>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</si>
  <si>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</si>
  <si>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</si>
  <si>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</si>
  <si>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</si>
  <si>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</si>
  <si>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</si>
  <si>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徳島県海陽町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</si>
  <si>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</si>
  <si>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</si>
  <si>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</si>
  <si>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</si>
  <si>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</si>
  <si>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</si>
  <si>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</si>
  <si>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</si>
  <si>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</si>
  <si>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</si>
  <si>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</si>
  <si>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</si>
  <si>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</si>
  <si>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</si>
  <si>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</si>
  <si>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</si>
  <si>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</si>
  <si>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</si>
  <si>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</si>
  <si>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</si>
  <si>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</si>
  <si>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</si>
  <si>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</si>
  <si>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</si>
  <si>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</si>
  <si>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</si>
  <si>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</si>
  <si>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</si>
  <si>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</si>
  <si>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</si>
  <si>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</si>
  <si>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</si>
  <si>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</si>
  <si>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</si>
  <si>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</si>
  <si>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</si>
  <si>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</si>
  <si>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</si>
  <si>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</si>
  <si>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</si>
  <si>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</si>
  <si>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</si>
  <si>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</si>
  <si>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</si>
  <si>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</si>
  <si>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</si>
  <si>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</si>
  <si>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</si>
  <si>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</si>
  <si>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</si>
  <si>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</si>
  <si>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</si>
  <si>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</si>
  <si>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</si>
  <si>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</si>
  <si>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</si>
  <si>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</si>
  <si>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</si>
  <si>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</si>
  <si>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</si>
  <si>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</si>
  <si>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</si>
  <si>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</si>
  <si>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</si>
  <si>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</si>
  <si>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</si>
  <si>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</si>
  <si>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</si>
  <si>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</si>
  <si>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</si>
  <si>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</si>
  <si>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</si>
  <si>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</si>
  <si>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</si>
  <si>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</si>
  <si>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</si>
  <si>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</si>
  <si>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</si>
  <si>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</si>
  <si>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</si>
  <si>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</si>
  <si>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</si>
  <si>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</si>
  <si>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</si>
  <si>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</si>
  <si>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</si>
  <si>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</si>
  <si>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</si>
  <si>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</si>
  <si>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</si>
  <si>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</si>
  <si>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</si>
  <si>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</si>
  <si>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</si>
  <si>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</si>
  <si>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</si>
  <si>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</si>
  <si>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</si>
  <si>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</si>
  <si>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</si>
  <si>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</si>
  <si>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</si>
  <si>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</si>
  <si>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</si>
  <si>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</si>
  <si>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</si>
  <si>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</si>
  <si>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</si>
  <si>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</si>
  <si>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</si>
  <si>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</si>
  <si>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</si>
  <si>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</si>
  <si>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</si>
  <si>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</si>
  <si>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</si>
  <si>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</si>
  <si>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</si>
  <si>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</si>
  <si>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</si>
  <si>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</si>
  <si>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</si>
  <si>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</si>
  <si>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</si>
  <si>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</si>
  <si>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</si>
  <si>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</si>
  <si>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</si>
  <si>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</si>
  <si>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</si>
  <si>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</si>
  <si>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</si>
  <si>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</si>
  <si>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</si>
  <si>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</si>
  <si>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</si>
  <si>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</si>
  <si>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</si>
  <si>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</si>
  <si>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</si>
  <si>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</si>
  <si>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</si>
  <si>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</si>
  <si>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</si>
  <si>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</si>
  <si>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</si>
  <si>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</si>
  <si>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</si>
  <si>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徳島県海陽町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</si>
  <si>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</si>
  <si>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</si>
  <si>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</si>
  <si>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</si>
  <si>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</si>
  <si>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</si>
  <si>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</si>
  <si>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</si>
  <si>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</si>
  <si>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</si>
  <si>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</si>
  <si>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</si>
  <si>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</si>
  <si>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</si>
  <si>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</si>
  <si>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</si>
  <si>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</si>
  <si>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</si>
  <si>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</si>
  <si>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</si>
  <si>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海陽町鉄道経営安定基金特別会計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</si>
  <si>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</si>
  <si>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</si>
  <si>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</si>
  <si>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</si>
  <si>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</si>
  <si>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</si>
  <si>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</si>
  <si>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</si>
  <si>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</si>
  <si>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</si>
  <si>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</si>
  <si>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</si>
  <si>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</si>
  <si>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海陽町国民健康保険特別会計</t>
    <phoneticPr fontId="5"/>
  </si>
  <si>
    <t>海陽町介護保険特別会計</t>
    <phoneticPr fontId="5"/>
  </si>
  <si>
    <t>海陽町後期高齢者医療特別会計</t>
    <phoneticPr fontId="5"/>
  </si>
  <si>
    <t>海陽町上水道事業会計</t>
    <phoneticPr fontId="5"/>
  </si>
  <si>
    <t>法適用企業</t>
    <phoneticPr fontId="5"/>
  </si>
  <si>
    <t>海陽町病院事業会計</t>
    <phoneticPr fontId="5"/>
  </si>
  <si>
    <t>海陽町海部簡易水道事業特別会計</t>
    <phoneticPr fontId="5"/>
  </si>
  <si>
    <t>法非適用企業</t>
    <phoneticPr fontId="5"/>
  </si>
  <si>
    <t>海陽町川西簡易水道事業特別会計</t>
    <phoneticPr fontId="5"/>
  </si>
  <si>
    <t>海陽町川上簡易水道事業特別会計</t>
    <phoneticPr fontId="5"/>
  </si>
  <si>
    <t>海陽町中里簡易水道事業特別会計</t>
    <phoneticPr fontId="5"/>
  </si>
  <si>
    <t>海陽町浅川公共下水道事業特別会計</t>
    <phoneticPr fontId="5"/>
  </si>
  <si>
    <t>海陽町海部公共下水道事業特別会計</t>
    <phoneticPr fontId="5"/>
  </si>
  <si>
    <t>海陽町宍喰公共下水道事業特別会計</t>
    <phoneticPr fontId="5"/>
  </si>
  <si>
    <t>海陽町神野農業集落排水事業特別会計</t>
    <phoneticPr fontId="5"/>
  </si>
  <si>
    <t>海陽町川西農業集落排水事業特別会計</t>
    <phoneticPr fontId="5"/>
  </si>
  <si>
    <t>海陽町日比原農業集落排水事業特別会計</t>
    <phoneticPr fontId="5"/>
  </si>
  <si>
    <t>海陽町漁業集落排水事業特別会計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</si>
  <si>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</si>
  <si>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</si>
  <si>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</si>
  <si>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</si>
  <si>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</si>
  <si>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</si>
  <si>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</si>
  <si>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</si>
  <si>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</si>
  <si>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</si>
  <si>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</si>
  <si>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</si>
  <si>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</si>
  <si>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</si>
  <si>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</si>
  <si>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</si>
  <si>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</si>
  <si>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</si>
  <si>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</si>
  <si>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</si>
  <si>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</si>
  <si>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</si>
  <si>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</si>
  <si>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</si>
  <si>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</si>
  <si>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</si>
  <si>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</si>
  <si>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</si>
  <si>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</si>
  <si>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</si>
  <si>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</si>
  <si>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</si>
  <si>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</si>
  <si>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</si>
  <si>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</si>
  <si>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</si>
  <si>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</si>
  <si>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</si>
  <si>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</si>
  <si>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</si>
  <si>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</si>
  <si>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</si>
  <si>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</si>
  <si>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</si>
  <si>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</si>
  <si>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</si>
  <si>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</si>
  <si>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</si>
  <si>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</si>
  <si>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</si>
  <si>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</si>
  <si>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</si>
  <si>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</si>
  <si>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</si>
  <si>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</si>
  <si>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</si>
  <si>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</si>
  <si>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</si>
  <si>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</si>
  <si>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</si>
  <si>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</si>
  <si>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</si>
  <si>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</si>
  <si>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</si>
  <si>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</si>
  <si>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</si>
  <si>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</si>
  <si>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</si>
  <si>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</si>
  <si>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</si>
  <si>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</si>
  <si>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</si>
  <si>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</si>
  <si>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</si>
  <si>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</si>
  <si>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</si>
  <si>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</si>
  <si>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</si>
  <si>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</si>
  <si>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</si>
  <si>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</si>
  <si>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</si>
  <si>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</si>
  <si>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</si>
  <si>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</si>
  <si>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</si>
  <si>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</si>
  <si>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</si>
  <si>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</si>
  <si>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</si>
  <si>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</si>
  <si>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</si>
  <si>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</si>
  <si>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</si>
  <si>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</si>
  <si>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</si>
  <si>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</si>
  <si>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</si>
  <si>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</si>
  <si>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</si>
  <si>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</si>
  <si>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</si>
  <si>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</si>
  <si>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</si>
  <si>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</si>
  <si>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</si>
  <si>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</si>
  <si>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</si>
  <si>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</si>
  <si>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</si>
  <si>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</si>
  <si>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</si>
  <si>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</si>
  <si>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</si>
  <si>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</si>
  <si>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</si>
  <si>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</si>
  <si>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</si>
  <si>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</si>
  <si>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</si>
  <si>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</si>
  <si>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</si>
  <si>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</si>
  <si>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</si>
  <si>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</si>
  <si>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</si>
  <si>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</si>
  <si>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</si>
  <si>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</si>
  <si>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</si>
  <si>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</si>
  <si>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</si>
  <si>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4.94</t>
  </si>
  <si>
    <t>海陽町上水道事業会計</t>
  </si>
  <si>
    <t>一般会計</t>
  </si>
  <si>
    <t>海陽町国民健康保険特別会計</t>
  </si>
  <si>
    <t>海陽町病院事業会計</t>
  </si>
  <si>
    <t>海陽町介護保険特別会計</t>
  </si>
  <si>
    <t>海陽町川西簡易水道事業特別会計</t>
  </si>
  <si>
    <t>海陽町川上簡易水道事業特別会計</t>
  </si>
  <si>
    <t>海陽町宍喰公共下水道事業特別会計</t>
  </si>
  <si>
    <t>その他会計（赤字）</t>
  </si>
  <si>
    <t>その他会計（黒字）</t>
  </si>
  <si>
    <t>-</t>
    <phoneticPr fontId="2"/>
  </si>
  <si>
    <t>徳島県市町村議会議員公務災害補償等組合</t>
  </si>
  <si>
    <t>徳島県市町村総合事務組合（一般会計）</t>
  </si>
  <si>
    <t>徳島県市町村総合事務組合（滞納整理機構特別会計）</t>
  </si>
  <si>
    <t>海部老人ホーム町村組合</t>
  </si>
  <si>
    <t>海部郡衛生処理組合</t>
  </si>
  <si>
    <t>海部消防組合</t>
  </si>
  <si>
    <t>徳島県後期高齢者広域連合（一般会計）</t>
  </si>
  <si>
    <t>徳島県後期高齢者広域連合（後期高齢者医療事業会計）</t>
  </si>
  <si>
    <t>海部郡特別養護老人ホーム事務組合</t>
  </si>
  <si>
    <t>-</t>
    <phoneticPr fontId="2"/>
  </si>
  <si>
    <t>（株）漁火</t>
  </si>
  <si>
    <t>（一財）海部下灘観光協会</t>
    <rPh sb="1" eb="2">
      <t>イチ</t>
    </rPh>
    <phoneticPr fontId="24"/>
  </si>
  <si>
    <t>阿佐海岸鉄道（株）</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</si>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</sst>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129031</c:v>
                </c:pt>
                <c:pt idx="1">
                  <c:v>79821</c:v>
                </c:pt>
                <c:pt idx="2">
                  <c:v>66396</c:v>
                </c:pt>
                <c:pt idx="3">
                  <c:v>78341</c:v>
                </c:pt>
                <c:pt idx="4">
                  <c:v>83860</c:v>
                </c:pt>
              </c:numCache>
            </c:numRef>
          </c:val>
          <c:smooth val="0"/>
        </c:ser>
        <c:dLbls>
          <c:showLegendKey val="0"/>
          <c:showVal val="0"/>
          <c:showCatName val="0"/>
          <c:showSerName val="0"/>
          <c:showPercent val="0"/>
          <c:showBubbleSize val="0"/>
        </c:dLbls>
        <c:marker val="1"/>
        <c:smooth val="0"/>
        <c:axId val="337758696"/>
        <c:axId val="337396520"/>
      </c:lineChart>
      <c:catAx>
        <c:axId val="337758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396520"/>
        <c:crosses val="autoZero"/>
        <c:auto val="1"/>
        <c:lblAlgn val="ctr"/>
        <c:lblOffset val="100"/>
        <c:tickLblSkip val="1"/>
        <c:tickMarkSkip val="1"/>
        <c:noMultiLvlLbl val="0"/>
      </c:catAx>
      <c:valAx>
        <c:axId val="3373965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758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3.13</c:v>
                </c:pt>
                <c:pt idx="1">
                  <c:v>3</c:v>
                </c:pt>
                <c:pt idx="2">
                  <c:v>3.07</c:v>
                </c:pt>
                <c:pt idx="3">
                  <c:v>3.7</c:v>
                </c:pt>
                <c:pt idx="4">
                  <c:v>5.38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26.2</c:v>
                </c:pt>
                <c:pt idx="1">
                  <c:v>39.72</c:v>
                </c:pt>
                <c:pt idx="2">
                  <c:v>40.04</c:v>
                </c:pt>
                <c:pt idx="3">
                  <c:v>31.17</c:v>
                </c:pt>
                <c:pt idx="4">
                  <c:v>41.03</c:v>
                </c:pt>
              </c:numCache>
            </c:numRef>
          </c:val>
        </c:ser>
        <c:dLbls>
          <c:showLegendKey val="0"/>
          <c:showVal val="0"/>
          <c:showCatName val="0"/>
          <c:showSerName val="0"/>
          <c:showPercent val="0"/>
          <c:showBubbleSize val="0"/>
        </c:dLbls>
        <c:gapWidth val="250"/>
        <c:overlap val="100"/>
        <c:axId val="337397304"/>
        <c:axId val="337397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18.91</c:v>
                </c:pt>
                <c:pt idx="1">
                  <c:v>20.87</c:v>
                </c:pt>
                <c:pt idx="2">
                  <c:v>2.34</c:v>
                </c:pt>
                <c:pt idx="3">
                  <c:v>-4.9400000000000004</c:v>
                </c:pt>
                <c:pt idx="4">
                  <c:v>14.09</c:v>
                </c:pt>
              </c:numCache>
            </c:numRef>
          </c:val>
          <c:smooth val="0"/>
        </c:ser>
        <c:dLbls>
          <c:showLegendKey val="0"/>
          <c:showVal val="0"/>
          <c:showCatName val="0"/>
          <c:showSerName val="0"/>
          <c:showPercent val="0"/>
          <c:showBubbleSize val="0"/>
        </c:dLbls>
        <c:marker val="1"/>
        <c:smooth val="0"/>
        <c:axId val="337397304"/>
        <c:axId val="337397696"/>
      </c:lineChart>
      <c:catAx>
        <c:axId val="33739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397696"/>
        <c:crosses val="autoZero"/>
        <c:auto val="1"/>
        <c:lblAlgn val="ctr"/>
        <c:lblOffset val="100"/>
        <c:tickLblSkip val="1"/>
        <c:tickMarkSkip val="1"/>
        <c:noMultiLvlLbl val="0"/>
      </c:catAx>
      <c:valAx>
        <c:axId val="33739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39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0.32</c:v>
                </c:pt>
                <c:pt idx="2">
                  <c:v>#N/A</c:v>
                </c:pt>
                <c:pt idx="3">
                  <c:v>0.26</c:v>
                </c:pt>
                <c:pt idx="4">
                  <c:v>#N/A</c:v>
                </c:pt>
                <c:pt idx="5">
                  <c:v>0.28999999999999998</c:v>
                </c:pt>
                <c:pt idx="6">
                  <c:v>#N/A</c:v>
                </c:pt>
                <c:pt idx="7">
                  <c:v>0.32</c:v>
                </c:pt>
                <c:pt idx="8">
                  <c:v>#N/A</c:v>
                </c:pt>
                <c:pt idx="9">
                  <c:v>0.28999999999999998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海陽町宍喰公共下水道事業特別会計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0.1</c:v>
                </c:pt>
                <c:pt idx="4">
                  <c:v>#N/A</c:v>
                </c:pt>
                <c:pt idx="5">
                  <c:v>0.1</c:v>
                </c:pt>
                <c:pt idx="6">
                  <c:v>#N/A</c:v>
                </c:pt>
                <c:pt idx="7">
                  <c:v>0.12</c:v>
                </c:pt>
                <c:pt idx="8">
                  <c:v>#N/A</c:v>
                </c:pt>
                <c:pt idx="9">
                  <c:v>0.16</c:v>
                </c:pt>
              </c:numCache>
            </c:numRef>
          </c:val>
        </c:ser>
        <c:ser>
          <c:idx val="3"/>
          <c:order val="3"/>
          <c:tx>
            <c:strRef>
              <c:f>データシート!$A$30</c:f>
              <c:strCache>
                <c:ptCount val="1"/>
                <c:pt idx="0">
                  <c:v>海陽町川上簡易水道事業特別会計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0.26</c:v>
                </c:pt>
                <c:pt idx="2">
                  <c:v>#N/A</c:v>
                </c:pt>
                <c:pt idx="3">
                  <c:v>0.3</c:v>
                </c:pt>
                <c:pt idx="4">
                  <c:v>#N/A</c:v>
                </c:pt>
                <c:pt idx="5">
                  <c:v>0.33</c:v>
                </c:pt>
                <c:pt idx="6">
                  <c:v>#N/A</c:v>
                </c:pt>
                <c:pt idx="7">
                  <c:v>0.27</c:v>
                </c:pt>
                <c:pt idx="8">
                  <c:v>#N/A</c:v>
                </c:pt>
                <c:pt idx="9">
                  <c:v>0.25</c:v>
                </c:pt>
              </c:numCache>
            </c:numRef>
          </c:val>
        </c:ser>
        <c:ser>
          <c:idx val="4"/>
          <c:order val="4"/>
          <c:tx>
            <c:strRef>
              <c:f>データシート!$A$31</c:f>
              <c:strCache>
                <c:ptCount val="1"/>
                <c:pt idx="0">
                  <c:v>海陽町川西簡易水道事業特別会計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0.26</c:v>
                </c:pt>
                <c:pt idx="4">
                  <c:v>#N/A</c:v>
                </c:pt>
                <c:pt idx="5">
                  <c:v>0.31</c:v>
                </c:pt>
                <c:pt idx="6">
                  <c:v>#N/A</c:v>
                </c:pt>
                <c:pt idx="7">
                  <c:v>0.36</c:v>
                </c:pt>
                <c:pt idx="8">
                  <c:v>#N/A</c:v>
                </c:pt>
                <c:pt idx="9">
                  <c:v>0.36</c:v>
                </c:pt>
              </c:numCache>
            </c:numRef>
          </c:val>
        </c:ser>
        <c:ser>
          <c:idx val="5"/>
          <c:order val="5"/>
          <c:tx>
            <c:strRef>
              <c:f>データシート!$A$32</c:f>
              <c:strCache>
                <c:ptCount val="1"/>
                <c:pt idx="0">
                  <c:v>海陽町介護保険特別会計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0.37</c:v>
                </c:pt>
                <c:pt idx="4">
                  <c:v>#N/A</c:v>
                </c:pt>
                <c:pt idx="5">
                  <c:v>0.16</c:v>
                </c:pt>
                <c:pt idx="6">
                  <c:v>#N/A</c:v>
                </c:pt>
                <c:pt idx="7">
                  <c:v>0.15</c:v>
                </c:pt>
                <c:pt idx="8">
                  <c:v>#N/A</c:v>
                </c:pt>
                <c:pt idx="9">
                  <c:v>0.5</c:v>
                </c:pt>
              </c:numCache>
            </c:numRef>
          </c:val>
        </c:ser>
        <c:ser>
          <c:idx val="6"/>
          <c:order val="6"/>
          <c:tx>
            <c:strRef>
              <c:f>データシート!$A$33</c:f>
              <c:strCache>
                <c:ptCount val="1"/>
                <c:pt idx="0">
                  <c:v>海陽町病院事業会計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1.1499999999999999</c:v>
                </c:pt>
                <c:pt idx="2">
                  <c:v>#N/A</c:v>
                </c:pt>
                <c:pt idx="3">
                  <c:v>1.29</c:v>
                </c:pt>
                <c:pt idx="4">
                  <c:v>#N/A</c:v>
                </c:pt>
                <c:pt idx="5">
                  <c:v>0.93</c:v>
                </c:pt>
                <c:pt idx="6">
                  <c:v>#N/A</c:v>
                </c:pt>
                <c:pt idx="7">
                  <c:v>0.8</c:v>
                </c:pt>
                <c:pt idx="8">
                  <c:v>#N/A</c:v>
                </c:pt>
                <c:pt idx="9">
                  <c:v>0.66</c:v>
                </c:pt>
              </c:numCache>
            </c:numRef>
          </c:val>
        </c:ser>
        <c:ser>
          <c:idx val="7"/>
          <c:order val="7"/>
          <c:tx>
            <c:strRef>
              <c:f>データシート!$A$34</c:f>
              <c:strCache>
                <c:ptCount val="1"/>
                <c:pt idx="0">
                  <c:v>海陽町国民健康保険特別会計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0.81</c:v>
                </c:pt>
                <c:pt idx="2">
                  <c:v>#N/A</c:v>
                </c:pt>
                <c:pt idx="3">
                  <c:v>1.06</c:v>
                </c:pt>
                <c:pt idx="4">
                  <c:v>#N/A</c:v>
                </c:pt>
                <c:pt idx="5">
                  <c:v>0.6</c:v>
                </c:pt>
                <c:pt idx="6">
                  <c:v>#N/A</c:v>
                </c:pt>
                <c:pt idx="7">
                  <c:v>0.63</c:v>
                </c:pt>
                <c:pt idx="8">
                  <c:v>#N/A</c:v>
                </c:pt>
                <c:pt idx="9">
                  <c:v>0.84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3.13</c:v>
                </c:pt>
                <c:pt idx="2">
                  <c:v>#N/A</c:v>
                </c:pt>
                <c:pt idx="3">
                  <c:v>3</c:v>
                </c:pt>
                <c:pt idx="4">
                  <c:v>#N/A</c:v>
                </c:pt>
                <c:pt idx="5">
                  <c:v>3.06</c:v>
                </c:pt>
                <c:pt idx="6">
                  <c:v>#N/A</c:v>
                </c:pt>
                <c:pt idx="7">
                  <c:v>3.7</c:v>
                </c:pt>
                <c:pt idx="8">
                  <c:v>#N/A</c:v>
                </c:pt>
                <c:pt idx="9">
                  <c:v>5.38</c:v>
                </c:pt>
              </c:numCache>
            </c:numRef>
          </c:val>
        </c:ser>
        <c:ser>
          <c:idx val="9"/>
          <c:order val="9"/>
          <c:tx>
            <c:strRef>
              <c:f>データシート!$A$36</c:f>
              <c:strCache>
                <c:ptCount val="1"/>
                <c:pt idx="0">
                  <c:v>海陽町上水道事業会計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7.69</c:v>
                </c:pt>
                <c:pt idx="2">
                  <c:v>#N/A</c:v>
                </c:pt>
                <c:pt idx="3">
                  <c:v>8.8000000000000007</c:v>
                </c:pt>
                <c:pt idx="4">
                  <c:v>#N/A</c:v>
                </c:pt>
                <c:pt idx="5">
                  <c:v>9.2899999999999991</c:v>
                </c:pt>
                <c:pt idx="6">
                  <c:v>#N/A</c:v>
                </c:pt>
                <c:pt idx="7">
                  <c:v>9.85</c:v>
                </c:pt>
                <c:pt idx="8">
                  <c:v>#N/A</c:v>
                </c:pt>
                <c:pt idx="9">
                  <c:v>10.4</c:v>
                </c:pt>
              </c:numCache>
            </c:numRef>
          </c:val>
        </c:ser>
        <c:dLbls>
          <c:showLegendKey val="0"/>
          <c:showVal val="0"/>
          <c:showCatName val="0"/>
          <c:showSerName val="0"/>
          <c:showPercent val="0"/>
          <c:showBubbleSize val="0"/>
        </c:dLbls>
        <c:gapWidth val="150"/>
        <c:overlap val="100"/>
        <c:axId val="410020824"/>
        <c:axId val="410021216"/>
      </c:barChart>
      <c:catAx>
        <c:axId val="41002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021216"/>
        <c:crosses val="autoZero"/>
        <c:auto val="1"/>
        <c:lblAlgn val="ctr"/>
        <c:lblOffset val="100"/>
        <c:tickLblSkip val="1"/>
        <c:tickMarkSkip val="1"/>
        <c:noMultiLvlLbl val="0"/>
      </c:catAx>
      <c:valAx>
        <c:axId val="41002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020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1285</c:v>
                </c:pt>
                <c:pt idx="5">
                  <c:v>1154</c:v>
                </c:pt>
                <c:pt idx="8">
                  <c:v>1120</c:v>
                </c:pt>
                <c:pt idx="11">
                  <c:v>1103</c:v>
                </c:pt>
                <c:pt idx="14">
                  <c:v>1164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c:v>
                </c:pt>
                <c:pt idx="3">
                  <c:v>12</c:v>
                </c:pt>
                <c:pt idx="6">
                  <c:v>14</c:v>
                </c:pt>
                <c:pt idx="9">
                  <c:v>27</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216</c:v>
                </c:pt>
                <c:pt idx="3">
                  <c:v>286</c:v>
                </c:pt>
                <c:pt idx="6">
                  <c:v>272</c:v>
                </c:pt>
                <c:pt idx="9">
                  <c:v>290</c:v>
                </c:pt>
                <c:pt idx="12">
                  <c:v>296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1417</c:v>
                </c:pt>
                <c:pt idx="3">
                  <c:v>1156</c:v>
                </c:pt>
                <c:pt idx="6">
                  <c:v>1016</c:v>
                </c:pt>
                <c:pt idx="9">
                  <c:v>935</c:v>
                </c:pt>
                <c:pt idx="12">
                  <c:v>957</c:v>
                </c:pt>
              </c:numCache>
            </c:numRef>
          </c:val>
        </c:ser>
        <c:dLbls>
          <c:showLegendKey val="0"/>
          <c:showVal val="0"/>
          <c:showCatName val="0"/>
          <c:showSerName val="0"/>
          <c:showPercent val="0"/>
          <c:showBubbleSize val="0"/>
        </c:dLbls>
        <c:gapWidth val="100"/>
        <c:overlap val="100"/>
        <c:axId val="410022000"/>
        <c:axId val="35294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360</c:v>
                </c:pt>
                <c:pt idx="2">
                  <c:v>#N/A</c:v>
                </c:pt>
                <c:pt idx="3">
                  <c:v>#N/A</c:v>
                </c:pt>
                <c:pt idx="4">
                  <c:v>300</c:v>
                </c:pt>
                <c:pt idx="5">
                  <c:v>#N/A</c:v>
                </c:pt>
                <c:pt idx="6">
                  <c:v>#N/A</c:v>
                </c:pt>
                <c:pt idx="7">
                  <c:v>182</c:v>
                </c:pt>
                <c:pt idx="8">
                  <c:v>#N/A</c:v>
                </c:pt>
                <c:pt idx="9">
                  <c:v>#N/A</c:v>
                </c:pt>
                <c:pt idx="10">
                  <c:v>149</c:v>
                </c:pt>
                <c:pt idx="11">
                  <c:v>#N/A</c:v>
                </c:pt>
                <c:pt idx="12">
                  <c:v>#N/A</c:v>
                </c:pt>
                <c:pt idx="13">
                  <c:v>116</c:v>
                </c:pt>
                <c:pt idx="14">
                  <c:v>#N/A</c:v>
                </c:pt>
              </c:numCache>
            </c:numRef>
          </c:val>
          <c:smooth val="0"/>
        </c:ser>
        <c:dLbls>
          <c:showLegendKey val="0"/>
          <c:showVal val="0"/>
          <c:showCatName val="0"/>
          <c:showSerName val="0"/>
          <c:showPercent val="0"/>
          <c:showBubbleSize val="0"/>
        </c:dLbls>
        <c:marker val="1"/>
        <c:smooth val="0"/>
        <c:axId val="410022000"/>
        <c:axId val="352946192"/>
      </c:lineChart>
      <c:catAx>
        <c:axId val="41002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946192"/>
        <c:crosses val="autoZero"/>
        <c:auto val="1"/>
        <c:lblAlgn val="ctr"/>
        <c:lblOffset val="100"/>
        <c:tickLblSkip val="1"/>
        <c:tickMarkSkip val="1"/>
        <c:noMultiLvlLbl val="0"/>
      </c:catAx>
      <c:valAx>
        <c:axId val="35294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02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9941</c:v>
                </c:pt>
                <c:pt idx="5">
                  <c:v>9606</c:v>
                </c:pt>
                <c:pt idx="8">
                  <c:v>9356</c:v>
                </c:pt>
                <c:pt idx="11">
                  <c:v>8886</c:v>
                </c:pt>
                <c:pt idx="14">
                  <c:v>8377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c:v>
                </c:pt>
                <c:pt idx="5">
                  <c:v>40</c:v>
                </c:pt>
                <c:pt idx="8">
                  <c:v>177</c:v>
                </c:pt>
                <c:pt idx="11">
                  <c:v>154</c:v>
                </c:pt>
                <c:pt idx="14">
                  <c:v>144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3409</c:v>
                </c:pt>
                <c:pt idx="5">
                  <c:v>4241</c:v>
                </c:pt>
                <c:pt idx="8">
                  <c:v>5741</c:v>
                </c:pt>
                <c:pt idx="11">
                  <c:v>6604</c:v>
                </c:pt>
                <c:pt idx="14">
                  <c:v>7048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1426</c:v>
                </c:pt>
                <c:pt idx="3">
                  <c:v>1394</c:v>
                </c:pt>
                <c:pt idx="6">
                  <c:v>1350</c:v>
                </c:pt>
                <c:pt idx="9">
                  <c:v>1309</c:v>
                </c:pt>
                <c:pt idx="12">
                  <c:v>1215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185</c:v>
                </c:pt>
                <c:pt idx="3">
                  <c:v>193</c:v>
                </c:pt>
                <c:pt idx="6">
                  <c:v>194</c:v>
                </c:pt>
                <c:pt idx="9">
                  <c:v>170</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2536</c:v>
                </c:pt>
                <c:pt idx="3">
                  <c:v>2584</c:v>
                </c:pt>
                <c:pt idx="6">
                  <c:v>2704</c:v>
                </c:pt>
                <c:pt idx="9">
                  <c:v>2795</c:v>
                </c:pt>
                <c:pt idx="12">
                  <c:v>2697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163</c:v>
                </c:pt>
                <c:pt idx="9">
                  <c:v>89</c:v>
                </c:pt>
                <c:pt idx="12">
                  <c:v>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8625</c:v>
                </c:pt>
                <c:pt idx="3">
                  <c:v>7559</c:v>
                </c:pt>
                <c:pt idx="6">
                  <c:v>7144</c:v>
                </c:pt>
                <c:pt idx="9">
                  <c:v>6621</c:v>
                </c:pt>
                <c:pt idx="12">
                  <c:v>6367</c:v>
                </c:pt>
              </c:numCache>
            </c:numRef>
          </c:val>
        </c:ser>
        <c:dLbls>
          <c:showLegendKey val="0"/>
          <c:showVal val="0"/>
          <c:showCatName val="0"/>
          <c:showSerName val="0"/>
          <c:showPercent val="0"/>
          <c:showBubbleSize val="0"/>
        </c:dLbls>
        <c:gapWidth val="100"/>
        <c:overlap val="100"/>
        <c:axId val="352946976"/>
        <c:axId val="35294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52946976"/>
        <c:axId val="352947760"/>
      </c:lineChart>
      <c:catAx>
        <c:axId val="35294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947760"/>
        <c:crosses val="autoZero"/>
        <c:auto val="1"/>
        <c:lblAlgn val="ctr"/>
        <c:lblOffset val="100"/>
        <c:tickLblSkip val="1"/>
        <c:tickMarkSkip val="1"/>
        <c:noMultiLvlLbl val="0"/>
      </c:catAx>
      <c:valAx>
        <c:axId val="35294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4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10,259
10,101
327.65
8,389,482
8,026,385
288,047
5,349,338
6,366,804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人口の減少や全国平均を上回る高齢化率（平成</a:t>
          </a:r>
          <a:r>
            <a:rPr lang="ja-JP" altLang="en-US" sz="1100" b="0" i="0">
              <a:solidFill>
                <a:schemeClr val="dk1"/>
              </a:solidFill>
              <a:effectLst/>
              <a:latin typeface="+mn-lt"/>
              <a:ea typeface="+mn-ea"/>
              <a:cs typeface="+mn-cs"/>
            </a:rPr>
            <a:t>２６</a:t>
          </a:r>
          <a:r>
            <a:rPr lang="ja-JP" altLang="ja-JP" sz="1100" b="0" i="0">
              <a:solidFill>
                <a:schemeClr val="dk1"/>
              </a:solidFill>
              <a:effectLst/>
              <a:latin typeface="+mn-lt"/>
              <a:ea typeface="+mn-ea"/>
              <a:cs typeface="+mn-cs"/>
            </a:rPr>
            <a:t>年度末</a:t>
          </a:r>
          <a:r>
            <a:rPr lang="ja-JP" altLang="en-US" sz="1100" b="0" i="0">
              <a:solidFill>
                <a:schemeClr val="dk1"/>
              </a:solidFill>
              <a:effectLst/>
              <a:latin typeface="+mn-lt"/>
              <a:ea typeface="+mn-ea"/>
              <a:cs typeface="+mn-cs"/>
            </a:rPr>
            <a:t>４１．１</a:t>
          </a:r>
          <a:r>
            <a:rPr lang="ja-JP" altLang="ja-JP" sz="1100" b="0" i="0">
              <a:solidFill>
                <a:schemeClr val="dk1"/>
              </a:solidFill>
              <a:effectLst/>
              <a:latin typeface="+mn-lt"/>
              <a:ea typeface="+mn-ea"/>
              <a:cs typeface="+mn-cs"/>
            </a:rPr>
            <a:t>％）に加え、町内に大型事業所が少ないことなどから地方税収が乏しく、類似団体平均を大きく下回っている。</a:t>
          </a:r>
          <a:endParaRPr lang="ja-JP" altLang="ja-JP" sz="1400">
            <a:effectLst/>
          </a:endParaRPr>
        </a:p>
        <a:p>
          <a:pPr algn="l"/>
          <a:r>
            <a:rPr lang="ja-JP" altLang="ja-JP" sz="1100" b="0" i="0">
              <a:solidFill>
                <a:schemeClr val="dk1"/>
              </a:solidFill>
              <a:effectLst/>
              <a:latin typeface="+mn-lt"/>
              <a:ea typeface="+mn-ea"/>
              <a:cs typeface="+mn-cs"/>
            </a:rPr>
            <a:t>　今後は、税の徴収力を強化することに努め、増収を図るとともに、一次産業をはじめ、新しい地域産業の創出や、活力あるまちづくり施策を展開しつつ、集中改革プランの着実な実行により徹底した歳出削減をすることで、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8" name="直線コネクタ 67"/>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1" name="直線コネクタ 70"/>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4" name="直線コネクタ 73"/>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7" name="直線コネクタ 76"/>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7" name="円/楕円 86"/>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8"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89" name="円/楕円 88"/>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0" name="テキスト ボックス 89"/>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1" name="円/楕円 90"/>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2" name="テキスト ボックス 91"/>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3" name="円/楕円 92"/>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4" name="テキスト ボックス 93"/>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5" name="円/楕円 94"/>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6" name="テキスト ボックス 95"/>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町村合併後の行財政改革の取組や地方債の償還がピークを過ぎたことなどにより、類似団体平均を１</a:t>
          </a:r>
          <a:r>
            <a:rPr lang="ja-JP" altLang="en-US" sz="1100" b="0" i="0">
              <a:solidFill>
                <a:schemeClr val="dk1"/>
              </a:solidFill>
              <a:effectLst/>
              <a:latin typeface="+mn-lt"/>
              <a:ea typeface="+mn-ea"/>
              <a:cs typeface="+mn-cs"/>
            </a:rPr>
            <a:t>２．１</a:t>
          </a:r>
          <a:r>
            <a:rPr lang="ja-JP" altLang="ja-JP" sz="1100" b="0" i="0">
              <a:solidFill>
                <a:schemeClr val="dk1"/>
              </a:solidFill>
              <a:effectLst/>
              <a:latin typeface="+mn-lt"/>
              <a:ea typeface="+mn-ea"/>
              <a:cs typeface="+mn-cs"/>
            </a:rPr>
            <a:t>ポイント、県平均を１</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ポイント下回</a:t>
          </a:r>
          <a:r>
            <a:rPr lang="ja-JP" altLang="en-US" sz="1100" b="0" i="0">
              <a:solidFill>
                <a:schemeClr val="dk1"/>
              </a:solidFill>
              <a:effectLst/>
              <a:latin typeface="+mn-lt"/>
              <a:ea typeface="+mn-ea"/>
              <a:cs typeface="+mn-cs"/>
            </a:rPr>
            <a:t>っているが、分母となる普通交付税の減額等により、</a:t>
          </a:r>
          <a:r>
            <a:rPr lang="ja-JP" altLang="ja-JP" sz="1100" b="0" i="0">
              <a:solidFill>
                <a:schemeClr val="dk1"/>
              </a:solidFill>
              <a:effectLst/>
              <a:latin typeface="+mn-lt"/>
              <a:ea typeface="+mn-ea"/>
              <a:cs typeface="+mn-cs"/>
            </a:rPr>
            <a:t>対前年度比２．８ポイント上回り７４．８％となっている。</a:t>
          </a:r>
          <a:endParaRPr lang="ja-JP" altLang="ja-JP" sz="1400">
            <a:effectLst/>
          </a:endParaRPr>
        </a:p>
        <a:p>
          <a:pPr algn="l" rtl="1"/>
          <a:r>
            <a:rPr lang="ja-JP" altLang="ja-JP" sz="1100" b="0" i="0">
              <a:solidFill>
                <a:schemeClr val="dk1"/>
              </a:solidFill>
              <a:effectLst/>
              <a:latin typeface="+mn-lt"/>
              <a:ea typeface="+mn-ea"/>
              <a:cs typeface="+mn-cs"/>
            </a:rPr>
            <a:t>　今後も引き続き行財政改革への取組を実施し、義務的経費の削減に努めることとする。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127423</xdr:rowOff>
    </xdr:to>
    <xdr:cxnSp macro="">
      <xdr:nvCxnSpPr>
        <xdr:cNvPr id="131" name="直線コネクタ 130"/>
        <xdr:cNvCxnSpPr/>
      </xdr:nvCxnSpPr>
      <xdr:spPr>
        <a:xfrm>
          <a:off x="4114800" y="1047326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61</xdr:row>
      <xdr:rowOff>30904</xdr:rowOff>
    </xdr:to>
    <xdr:cxnSp macro="">
      <xdr:nvCxnSpPr>
        <xdr:cNvPr id="134" name="直線コネクタ 133"/>
        <xdr:cNvCxnSpPr/>
      </xdr:nvCxnSpPr>
      <xdr:spPr>
        <a:xfrm flipV="1">
          <a:off x="3225800" y="1047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61</xdr:row>
      <xdr:rowOff>71120</xdr:rowOff>
    </xdr:to>
    <xdr:cxnSp macro="">
      <xdr:nvCxnSpPr>
        <xdr:cNvPr id="137" name="直線コネクタ 136"/>
        <xdr:cNvCxnSpPr/>
      </xdr:nvCxnSpPr>
      <xdr:spPr>
        <a:xfrm flipV="1">
          <a:off x="2336800" y="1048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61</xdr:row>
      <xdr:rowOff>151554</xdr:rowOff>
    </xdr:to>
    <xdr:cxnSp macro="">
      <xdr:nvCxnSpPr>
        <xdr:cNvPr id="140" name="直線コネクタ 139"/>
        <xdr:cNvCxnSpPr/>
      </xdr:nvCxnSpPr>
      <xdr:spPr>
        <a:xfrm flipV="1">
          <a:off x="1447800" y="1052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76623</xdr:rowOff>
    </xdr:from>
    <xdr:to>
      <xdr:col>7</xdr:col>
      <xdr:colOff>203200</xdr:colOff>
      <xdr:row>62</xdr:row>
      <xdr:rowOff>6773</xdr:rowOff>
    </xdr:to>
    <xdr:sp macro="" textlink="">
      <xdr:nvSpPr>
        <xdr:cNvPr id="150" name="円/楕円 149"/>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93150</xdr:rowOff>
    </xdr:from>
    <xdr:ext cx="762000" cy="259045"/>
    <xdr:sp macro="" textlink="">
      <xdr:nvSpPr>
        <xdr:cNvPr id="151" name="財政構造の弾力性該当値テキスト"/>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53" name="テキスト ボックス 152"/>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4" name="円/楕円 153"/>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5" name="テキスト ボックス 154"/>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6" name="円/楕円 155"/>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57" name="テキスト ボックス 156"/>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100754</xdr:rowOff>
    </xdr:from>
    <xdr:to>
      <xdr:col>2</xdr:col>
      <xdr:colOff>127000</xdr:colOff>
      <xdr:row>62</xdr:row>
      <xdr:rowOff>30904</xdr:rowOff>
    </xdr:to>
    <xdr:sp macro="" textlink="">
      <xdr:nvSpPr>
        <xdr:cNvPr id="158" name="円/楕円 157"/>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41081</xdr:rowOff>
    </xdr:from>
    <xdr:ext cx="762000" cy="259045"/>
    <xdr:sp macro="" textlink="">
      <xdr:nvSpPr>
        <xdr:cNvPr id="159" name="テキスト ボックス 158"/>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[202,431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人口１人当たり</a:t>
          </a:r>
          <a:r>
            <a:rPr lang="ja-JP" altLang="en-US" sz="1100" b="0" i="0">
              <a:solidFill>
                <a:schemeClr val="dk1"/>
              </a:solidFill>
              <a:effectLst/>
              <a:latin typeface="+mn-lt"/>
              <a:ea typeface="+mn-ea"/>
              <a:cs typeface="+mn-cs"/>
            </a:rPr>
            <a:t>２０２，４３１</a:t>
          </a:r>
          <a:r>
            <a:rPr lang="ja-JP" altLang="ja-JP" sz="1100" b="0" i="0">
              <a:solidFill>
                <a:schemeClr val="dk1"/>
              </a:solidFill>
              <a:effectLst/>
              <a:latin typeface="+mn-lt"/>
              <a:ea typeface="+mn-ea"/>
              <a:cs typeface="+mn-cs"/>
            </a:rPr>
            <a:t>円と類似団体平均を</a:t>
          </a:r>
          <a:r>
            <a:rPr lang="ja-JP" altLang="en-US" sz="1100" b="0" i="0">
              <a:solidFill>
                <a:schemeClr val="dk1"/>
              </a:solidFill>
              <a:effectLst/>
              <a:latin typeface="+mn-lt"/>
              <a:ea typeface="+mn-ea"/>
              <a:cs typeface="+mn-cs"/>
            </a:rPr>
            <a:t>３９</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３０１</a:t>
          </a:r>
          <a:r>
            <a:rPr lang="ja-JP" altLang="ja-JP" sz="1100" b="0" i="0">
              <a:solidFill>
                <a:schemeClr val="dk1"/>
              </a:solidFill>
              <a:effectLst/>
              <a:latin typeface="+mn-lt"/>
              <a:ea typeface="+mn-ea"/>
              <a:cs typeface="+mn-cs"/>
            </a:rPr>
            <a:t>円上回っているのは、主に物件費を要因としている。前年度決算額との比較では</a:t>
          </a:r>
          <a:r>
            <a:rPr lang="ja-JP" altLang="en-US" sz="1100" b="0" i="0">
              <a:solidFill>
                <a:schemeClr val="dk1"/>
              </a:solidFill>
              <a:effectLst/>
              <a:latin typeface="+mn-lt"/>
              <a:ea typeface="+mn-ea"/>
              <a:cs typeface="+mn-cs"/>
            </a:rPr>
            <a:t>１７，９６４</a:t>
          </a:r>
          <a:r>
            <a:rPr lang="ja-JP" altLang="ja-JP" sz="1100" b="0" i="0">
              <a:solidFill>
                <a:schemeClr val="dk1"/>
              </a:solidFill>
              <a:effectLst/>
              <a:latin typeface="+mn-lt"/>
              <a:ea typeface="+mn-ea"/>
              <a:cs typeface="+mn-cs"/>
            </a:rPr>
            <a:t>円増加している。</a:t>
          </a:r>
          <a:endParaRPr lang="ja-JP" altLang="ja-JP" sz="1400">
            <a:effectLst/>
          </a:endParaRPr>
        </a:p>
        <a:p>
          <a:pPr algn="l" rtl="1"/>
          <a:r>
            <a:rPr lang="ja-JP" altLang="ja-JP" sz="1100" b="0" i="0">
              <a:solidFill>
                <a:schemeClr val="dk1"/>
              </a:solidFill>
              <a:effectLst/>
              <a:latin typeface="+mn-lt"/>
              <a:ea typeface="+mn-ea"/>
              <a:cs typeface="+mn-cs"/>
            </a:rPr>
            <a:t>　今後も退職者補充を必要最小限に留め人件費を抑制するとともに、引き続き物件費の削減に努め、適正化を図る。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58387</xdr:rowOff>
    </xdr:from>
    <xdr:to>
      <xdr:col>7</xdr:col>
      <xdr:colOff>152400</xdr:colOff>
      <xdr:row>83</xdr:row>
      <xdr:rowOff>145083</xdr:rowOff>
    </xdr:to>
    <xdr:cxnSp macro="">
      <xdr:nvCxnSpPr>
        <xdr:cNvPr id="192" name="直線コネクタ 191"/>
        <xdr:cNvCxnSpPr/>
      </xdr:nvCxnSpPr>
      <xdr:spPr>
        <a:xfrm>
          <a:off x="4114800" y="14288737"/>
          <a:ext cx="838200" cy="8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49228</xdr:rowOff>
    </xdr:from>
    <xdr:to>
      <xdr:col>6</xdr:col>
      <xdr:colOff>0</xdr:colOff>
      <xdr:row>83</xdr:row>
      <xdr:rowOff>58387</xdr:rowOff>
    </xdr:to>
    <xdr:cxnSp macro="">
      <xdr:nvCxnSpPr>
        <xdr:cNvPr id="195" name="直線コネクタ 194"/>
        <xdr:cNvCxnSpPr/>
      </xdr:nvCxnSpPr>
      <xdr:spPr>
        <a:xfrm>
          <a:off x="3225800" y="14279578"/>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49228</xdr:rowOff>
    </xdr:from>
    <xdr:to>
      <xdr:col>4</xdr:col>
      <xdr:colOff>482600</xdr:colOff>
      <xdr:row>83</xdr:row>
      <xdr:rowOff>88714</xdr:rowOff>
    </xdr:to>
    <xdr:cxnSp macro="">
      <xdr:nvCxnSpPr>
        <xdr:cNvPr id="198" name="直線コネクタ 197"/>
        <xdr:cNvCxnSpPr/>
      </xdr:nvCxnSpPr>
      <xdr:spPr>
        <a:xfrm flipV="1">
          <a:off x="2336800" y="14279578"/>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21304</xdr:rowOff>
    </xdr:from>
    <xdr:to>
      <xdr:col>3</xdr:col>
      <xdr:colOff>279400</xdr:colOff>
      <xdr:row>83</xdr:row>
      <xdr:rowOff>88714</xdr:rowOff>
    </xdr:to>
    <xdr:cxnSp macro="">
      <xdr:nvCxnSpPr>
        <xdr:cNvPr id="201" name="直線コネクタ 200"/>
        <xdr:cNvCxnSpPr/>
      </xdr:nvCxnSpPr>
      <xdr:spPr>
        <a:xfrm>
          <a:off x="1447800" y="14251654"/>
          <a:ext cx="889000" cy="6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94283</xdr:rowOff>
    </xdr:from>
    <xdr:to>
      <xdr:col>7</xdr:col>
      <xdr:colOff>203200</xdr:colOff>
      <xdr:row>84</xdr:row>
      <xdr:rowOff>24433</xdr:rowOff>
    </xdr:to>
    <xdr:sp macro="" textlink="">
      <xdr:nvSpPr>
        <xdr:cNvPr id="211" name="円/楕円 210"/>
        <xdr:cNvSpPr/>
      </xdr:nvSpPr>
      <xdr:spPr>
        <a:xfrm>
          <a:off x="4902200" y="143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66360</xdr:rowOff>
    </xdr:from>
    <xdr:ext cx="762000" cy="259045"/>
    <xdr:sp macro="" textlink="">
      <xdr:nvSpPr>
        <xdr:cNvPr id="212" name="人件費・物件費等の状況該当値テキスト"/>
        <xdr:cNvSpPr txBox="1"/>
      </xdr:nvSpPr>
      <xdr:spPr>
        <a:xfrm>
          <a:off x="5041900" y="142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202,431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7587</xdr:rowOff>
    </xdr:from>
    <xdr:to>
      <xdr:col>6</xdr:col>
      <xdr:colOff>50800</xdr:colOff>
      <xdr:row>83</xdr:row>
      <xdr:rowOff>109187</xdr:rowOff>
    </xdr:to>
    <xdr:sp macro="" textlink="">
      <xdr:nvSpPr>
        <xdr:cNvPr id="213" name="円/楕円 212"/>
        <xdr:cNvSpPr/>
      </xdr:nvSpPr>
      <xdr:spPr>
        <a:xfrm>
          <a:off x="4064000" y="142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93964</xdr:rowOff>
    </xdr:from>
    <xdr:ext cx="736600" cy="259045"/>
    <xdr:sp macro="" textlink="">
      <xdr:nvSpPr>
        <xdr:cNvPr id="214" name="テキスト ボックス 213"/>
        <xdr:cNvSpPr txBox="1"/>
      </xdr:nvSpPr>
      <xdr:spPr>
        <a:xfrm>
          <a:off x="3733800" y="1432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184,467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169878</xdr:rowOff>
    </xdr:from>
    <xdr:to>
      <xdr:col>4</xdr:col>
      <xdr:colOff>533400</xdr:colOff>
      <xdr:row>83</xdr:row>
      <xdr:rowOff>100028</xdr:rowOff>
    </xdr:to>
    <xdr:sp macro="" textlink="">
      <xdr:nvSpPr>
        <xdr:cNvPr id="215" name="円/楕円 214"/>
        <xdr:cNvSpPr/>
      </xdr:nvSpPr>
      <xdr:spPr>
        <a:xfrm>
          <a:off x="3175000" y="142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84805</xdr:rowOff>
    </xdr:from>
    <xdr:ext cx="762000" cy="259045"/>
    <xdr:sp macro="" textlink="">
      <xdr:nvSpPr>
        <xdr:cNvPr id="216" name="テキスト ボックス 215"/>
        <xdr:cNvSpPr txBox="1"/>
      </xdr:nvSpPr>
      <xdr:spPr>
        <a:xfrm>
          <a:off x="2844800" y="1431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182,569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37914</xdr:rowOff>
    </xdr:from>
    <xdr:to>
      <xdr:col>3</xdr:col>
      <xdr:colOff>330200</xdr:colOff>
      <xdr:row>83</xdr:row>
      <xdr:rowOff>139514</xdr:rowOff>
    </xdr:to>
    <xdr:sp macro="" textlink="">
      <xdr:nvSpPr>
        <xdr:cNvPr id="217" name="円/楕円 216"/>
        <xdr:cNvSpPr/>
      </xdr:nvSpPr>
      <xdr:spPr>
        <a:xfrm>
          <a:off x="2286000" y="142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124291</xdr:rowOff>
    </xdr:from>
    <xdr:ext cx="762000" cy="259045"/>
    <xdr:sp macro="" textlink="">
      <xdr:nvSpPr>
        <xdr:cNvPr id="218" name="テキスト ボックス 217"/>
        <xdr:cNvSpPr txBox="1"/>
      </xdr:nvSpPr>
      <xdr:spPr>
        <a:xfrm>
          <a:off x="1955800" y="143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141954</xdr:rowOff>
    </xdr:from>
    <xdr:to>
      <xdr:col>2</xdr:col>
      <xdr:colOff>127000</xdr:colOff>
      <xdr:row>83</xdr:row>
      <xdr:rowOff>72104</xdr:rowOff>
    </xdr:to>
    <xdr:sp macro="" textlink="">
      <xdr:nvSpPr>
        <xdr:cNvPr id="219" name="円/楕円 218"/>
        <xdr:cNvSpPr/>
      </xdr:nvSpPr>
      <xdr:spPr>
        <a:xfrm>
          <a:off x="1397000" y="142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56881</xdr:rowOff>
    </xdr:from>
    <xdr:ext cx="762000" cy="259045"/>
    <xdr:sp macro="" textlink="">
      <xdr:nvSpPr>
        <xdr:cNvPr id="220" name="テキスト ボックス 219"/>
        <xdr:cNvSpPr txBox="1"/>
      </xdr:nvSpPr>
      <xdr:spPr>
        <a:xfrm>
          <a:off x="1066800" y="1428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６年</a:t>
          </a:r>
          <a:r>
            <a:rPr lang="ja-JP" altLang="ja-JP" sz="1100" b="0" i="0">
              <a:solidFill>
                <a:schemeClr val="dk1"/>
              </a:solidFill>
              <a:effectLst/>
              <a:latin typeface="+mn-lt"/>
              <a:ea typeface="+mn-ea"/>
              <a:cs typeface="+mn-cs"/>
            </a:rPr>
            <a:t>度の指数は</a:t>
          </a:r>
          <a:r>
            <a:rPr lang="ja-JP" altLang="en-US" sz="1100" b="0" i="0">
              <a:solidFill>
                <a:schemeClr val="dk1"/>
              </a:solidFill>
              <a:effectLst/>
              <a:latin typeface="+mn-lt"/>
              <a:ea typeface="+mn-ea"/>
              <a:cs typeface="+mn-cs"/>
            </a:rPr>
            <a:t>前年度に比べ１．６ポイント増の</a:t>
          </a:r>
          <a:r>
            <a:rPr lang="ja-JP" altLang="ja-JP" sz="1100" b="0" i="0">
              <a:solidFill>
                <a:schemeClr val="dk1"/>
              </a:solidFill>
              <a:effectLst/>
              <a:latin typeface="+mn-lt"/>
              <a:ea typeface="+mn-ea"/>
              <a:cs typeface="+mn-cs"/>
            </a:rPr>
            <a:t>９</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となって</a:t>
          </a:r>
          <a:r>
            <a:rPr lang="ja-JP" altLang="en-US" sz="1100" b="0" i="0">
              <a:solidFill>
                <a:schemeClr val="dk1"/>
              </a:solidFill>
              <a:effectLst/>
              <a:latin typeface="+mn-lt"/>
              <a:ea typeface="+mn-ea"/>
              <a:cs typeface="+mn-cs"/>
            </a:rPr>
            <a:t>いるが</a:t>
          </a:r>
          <a:r>
            <a:rPr lang="ja-JP" altLang="ja-JP" sz="1100" b="0" i="0">
              <a:solidFill>
                <a:schemeClr val="dk1"/>
              </a:solidFill>
              <a:effectLst/>
              <a:latin typeface="+mn-lt"/>
              <a:ea typeface="+mn-ea"/>
              <a:cs typeface="+mn-cs"/>
            </a:rPr>
            <a:t>、類似団体平均を</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ポイント、全国町村平均を</a:t>
          </a:r>
          <a:r>
            <a:rPr lang="ja-JP" altLang="en-US" sz="1100" b="0" i="0">
              <a:solidFill>
                <a:schemeClr val="dk1"/>
              </a:solidFill>
              <a:effectLst/>
              <a:latin typeface="+mn-lt"/>
              <a:ea typeface="+mn-ea"/>
              <a:cs typeface="+mn-cs"/>
            </a:rPr>
            <a:t>２．０</a:t>
          </a:r>
          <a:r>
            <a:rPr lang="ja-JP" altLang="ja-JP" sz="1100" b="0" i="0">
              <a:solidFill>
                <a:schemeClr val="dk1"/>
              </a:solidFill>
              <a:effectLst/>
              <a:latin typeface="+mn-lt"/>
              <a:ea typeface="+mn-ea"/>
              <a:cs typeface="+mn-cs"/>
            </a:rPr>
            <a:t>ポイント下回っている。</a:t>
          </a:r>
          <a:endParaRPr lang="ja-JP" altLang="ja-JP" sz="1400">
            <a:effectLst/>
          </a:endParaRPr>
        </a:p>
        <a:p>
          <a:pPr algn="l" rtl="1"/>
          <a:r>
            <a:rPr lang="ja-JP" altLang="ja-JP" sz="1100" b="0" i="0">
              <a:solidFill>
                <a:schemeClr val="dk1"/>
              </a:solidFill>
              <a:effectLst/>
              <a:latin typeface="+mn-lt"/>
              <a:ea typeface="+mn-ea"/>
              <a:cs typeface="+mn-cs"/>
            </a:rPr>
            <a:t>　今後も引き続き給与の適正化、人件費の縮減に努める。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84</xdr:row>
      <xdr:rowOff>106680</xdr:rowOff>
    </xdr:to>
    <xdr:cxnSp macro="">
      <xdr:nvCxnSpPr>
        <xdr:cNvPr id="254" name="直線コネクタ 253"/>
        <xdr:cNvCxnSpPr/>
      </xdr:nvCxnSpPr>
      <xdr:spPr>
        <a:xfrm>
          <a:off x="16179800" y="1437978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88</xdr:row>
      <xdr:rowOff>160866</xdr:rowOff>
    </xdr:to>
    <xdr:cxnSp macro="">
      <xdr:nvCxnSpPr>
        <xdr:cNvPr id="257" name="直線コネクタ 256"/>
        <xdr:cNvCxnSpPr/>
      </xdr:nvCxnSpPr>
      <xdr:spPr>
        <a:xfrm flipV="1">
          <a:off x="15290800" y="14379787"/>
          <a:ext cx="889000" cy="86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5504</xdr:rowOff>
    </xdr:to>
    <xdr:cxnSp macro="">
      <xdr:nvCxnSpPr>
        <xdr:cNvPr id="260" name="直線コネクタ 259"/>
        <xdr:cNvCxnSpPr/>
      </xdr:nvCxnSpPr>
      <xdr:spPr>
        <a:xfrm flipV="1">
          <a:off x="14401800" y="152484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89</xdr:row>
      <xdr:rowOff>5504</xdr:rowOff>
    </xdr:to>
    <xdr:cxnSp macro="">
      <xdr:nvCxnSpPr>
        <xdr:cNvPr id="263" name="直線コネクタ 262"/>
        <xdr:cNvCxnSpPr/>
      </xdr:nvCxnSpPr>
      <xdr:spPr>
        <a:xfrm>
          <a:off x="13512800" y="14548696"/>
          <a:ext cx="889000" cy="7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7" name="テキスト ボックス 266"/>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3"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4"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98637</xdr:rowOff>
    </xdr:from>
    <xdr:to>
      <xdr:col>23</xdr:col>
      <xdr:colOff>457200</xdr:colOff>
      <xdr:row>84</xdr:row>
      <xdr:rowOff>28787</xdr:rowOff>
    </xdr:to>
    <xdr:sp macro="" textlink="">
      <xdr:nvSpPr>
        <xdr:cNvPr id="275" name="円/楕円 274"/>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76" name="テキスト ボックス 275"/>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7" name="円/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8" name="テキスト ボックス 277"/>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79" name="円/楕円 278"/>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0" name="テキスト ボックス 279"/>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1" name="円/楕円 280"/>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82" name="テキスト ボックス 281"/>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数値は、類似団体平均をやや下回っている。新規採用の抑制や事務分掌見直しによる職員配置の適正化により、平成１８年４月から平成２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年４月までの</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年間で定員適正化計画の目標値を上回る５８人の削減が達成されており、今後も適正な定員管理に努める。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72086</xdr:rowOff>
    </xdr:from>
    <xdr:to>
      <xdr:col>24</xdr:col>
      <xdr:colOff>558800</xdr:colOff>
      <xdr:row>61</xdr:row>
      <xdr:rowOff>83185</xdr:rowOff>
    </xdr:to>
    <xdr:cxnSp macro="">
      <xdr:nvCxnSpPr>
        <xdr:cNvPr id="314" name="直線コネクタ 313"/>
        <xdr:cNvCxnSpPr/>
      </xdr:nvCxnSpPr>
      <xdr:spPr>
        <a:xfrm>
          <a:off x="16179800" y="10530536"/>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47955</xdr:rowOff>
    </xdr:from>
    <xdr:to>
      <xdr:col>23</xdr:col>
      <xdr:colOff>406400</xdr:colOff>
      <xdr:row>61</xdr:row>
      <xdr:rowOff>72086</xdr:rowOff>
    </xdr:to>
    <xdr:cxnSp macro="">
      <xdr:nvCxnSpPr>
        <xdr:cNvPr id="317" name="直線コネクタ 316"/>
        <xdr:cNvCxnSpPr/>
      </xdr:nvCxnSpPr>
      <xdr:spPr>
        <a:xfrm>
          <a:off x="15290800" y="1050640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47955</xdr:rowOff>
    </xdr:from>
    <xdr:to>
      <xdr:col>22</xdr:col>
      <xdr:colOff>203200</xdr:colOff>
      <xdr:row>61</xdr:row>
      <xdr:rowOff>88494</xdr:rowOff>
    </xdr:to>
    <xdr:cxnSp macro="">
      <xdr:nvCxnSpPr>
        <xdr:cNvPr id="320" name="直線コネクタ 319"/>
        <xdr:cNvCxnSpPr/>
      </xdr:nvCxnSpPr>
      <xdr:spPr>
        <a:xfrm flipV="1">
          <a:off x="14401800" y="10506405"/>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87046</xdr:rowOff>
    </xdr:from>
    <xdr:to>
      <xdr:col>21</xdr:col>
      <xdr:colOff>0</xdr:colOff>
      <xdr:row>61</xdr:row>
      <xdr:rowOff>88494</xdr:rowOff>
    </xdr:to>
    <xdr:cxnSp macro="">
      <xdr:nvCxnSpPr>
        <xdr:cNvPr id="323" name="直線コネクタ 322"/>
        <xdr:cNvCxnSpPr/>
      </xdr:nvCxnSpPr>
      <xdr:spPr>
        <a:xfrm>
          <a:off x="13512800" y="1054549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33" name="円/楕円 332"/>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48912</xdr:rowOff>
    </xdr:from>
    <xdr:ext cx="762000" cy="259045"/>
    <xdr:sp macro="" textlink="">
      <xdr:nvSpPr>
        <xdr:cNvPr id="334"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21286</xdr:rowOff>
    </xdr:from>
    <xdr:to>
      <xdr:col>23</xdr:col>
      <xdr:colOff>457200</xdr:colOff>
      <xdr:row>61</xdr:row>
      <xdr:rowOff>122886</xdr:rowOff>
    </xdr:to>
    <xdr:sp macro="" textlink="">
      <xdr:nvSpPr>
        <xdr:cNvPr id="335" name="円/楕円 334"/>
        <xdr:cNvSpPr/>
      </xdr:nvSpPr>
      <xdr:spPr>
        <a:xfrm>
          <a:off x="16129000" y="104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133063</xdr:rowOff>
    </xdr:from>
    <xdr:ext cx="736600" cy="259045"/>
    <xdr:sp macro="" textlink="">
      <xdr:nvSpPr>
        <xdr:cNvPr id="336" name="テキスト ボックス 335"/>
        <xdr:cNvSpPr txBox="1"/>
      </xdr:nvSpPr>
      <xdr:spPr>
        <a:xfrm>
          <a:off x="15798800" y="1024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168605</xdr:rowOff>
    </xdr:from>
    <xdr:to>
      <xdr:col>22</xdr:col>
      <xdr:colOff>254000</xdr:colOff>
      <xdr:row>61</xdr:row>
      <xdr:rowOff>98755</xdr:rowOff>
    </xdr:to>
    <xdr:sp macro="" textlink="">
      <xdr:nvSpPr>
        <xdr:cNvPr id="337" name="円/楕円 336"/>
        <xdr:cNvSpPr/>
      </xdr:nvSpPr>
      <xdr:spPr>
        <a:xfrm>
          <a:off x="15240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108932</xdr:rowOff>
    </xdr:from>
    <xdr:ext cx="762000" cy="259045"/>
    <xdr:sp macro="" textlink="">
      <xdr:nvSpPr>
        <xdr:cNvPr id="338" name="テキスト ボックス 337"/>
        <xdr:cNvSpPr txBox="1"/>
      </xdr:nvSpPr>
      <xdr:spPr>
        <a:xfrm>
          <a:off x="14909800" y="1022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37694</xdr:rowOff>
    </xdr:from>
    <xdr:to>
      <xdr:col>21</xdr:col>
      <xdr:colOff>50800</xdr:colOff>
      <xdr:row>61</xdr:row>
      <xdr:rowOff>139294</xdr:rowOff>
    </xdr:to>
    <xdr:sp macro="" textlink="">
      <xdr:nvSpPr>
        <xdr:cNvPr id="339" name="円/楕円 338"/>
        <xdr:cNvSpPr/>
      </xdr:nvSpPr>
      <xdr:spPr>
        <a:xfrm>
          <a:off x="14351000" y="104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149471</xdr:rowOff>
    </xdr:from>
    <xdr:ext cx="762000" cy="259045"/>
    <xdr:sp macro="" textlink="">
      <xdr:nvSpPr>
        <xdr:cNvPr id="340" name="テキスト ボックス 339"/>
        <xdr:cNvSpPr txBox="1"/>
      </xdr:nvSpPr>
      <xdr:spPr>
        <a:xfrm>
          <a:off x="14020800" y="1026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36246</xdr:rowOff>
    </xdr:from>
    <xdr:to>
      <xdr:col>19</xdr:col>
      <xdr:colOff>533400</xdr:colOff>
      <xdr:row>61</xdr:row>
      <xdr:rowOff>137846</xdr:rowOff>
    </xdr:to>
    <xdr:sp macro="" textlink="">
      <xdr:nvSpPr>
        <xdr:cNvPr id="341" name="円/楕円 340"/>
        <xdr:cNvSpPr/>
      </xdr:nvSpPr>
      <xdr:spPr>
        <a:xfrm>
          <a:off x="13462000" y="104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148023</xdr:rowOff>
    </xdr:from>
    <xdr:ext cx="762000" cy="259045"/>
    <xdr:sp macro="" textlink="">
      <xdr:nvSpPr>
        <xdr:cNvPr id="342" name="テキスト ボックス 341"/>
        <xdr:cNvSpPr txBox="1"/>
      </xdr:nvSpPr>
      <xdr:spPr>
        <a:xfrm>
          <a:off x="13131800" y="1026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前年度までに実施した地方債の繰上償還や大規模事業の償還終了により、前年度から１．４ポイント下がり</a:t>
          </a:r>
          <a:r>
            <a:rPr lang="ja-JP" altLang="en-US" sz="1100" b="0" i="0">
              <a:solidFill>
                <a:schemeClr val="dk1"/>
              </a:solidFill>
              <a:effectLst/>
              <a:latin typeface="+mn-lt"/>
              <a:ea typeface="+mn-ea"/>
              <a:cs typeface="+mn-cs"/>
            </a:rPr>
            <a:t>３．４</a:t>
          </a:r>
          <a:r>
            <a:rPr lang="ja-JP" altLang="ja-JP" sz="1100" b="0" i="0">
              <a:solidFill>
                <a:schemeClr val="dk1"/>
              </a:solidFill>
              <a:effectLst/>
              <a:latin typeface="+mn-lt"/>
              <a:ea typeface="+mn-ea"/>
              <a:cs typeface="+mn-cs"/>
            </a:rPr>
            <a:t>％と改善され、類似団体平均、全国平均を下回った。</a:t>
          </a:r>
          <a:endParaRPr lang="ja-JP" altLang="ja-JP" sz="1400">
            <a:effectLst/>
          </a:endParaRPr>
        </a:p>
        <a:p>
          <a:pPr algn="l" rtl="1"/>
          <a:r>
            <a:rPr lang="ja-JP" altLang="ja-JP" sz="1100" b="0" i="0">
              <a:solidFill>
                <a:schemeClr val="dk1"/>
              </a:solidFill>
              <a:effectLst/>
              <a:latin typeface="+mn-lt"/>
              <a:ea typeface="+mn-ea"/>
              <a:cs typeface="+mn-cs"/>
            </a:rPr>
            <a:t>　今後も、建設事業の必要性や規模の見直しなどにより、なお一層の健全化を図っていく。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15784</xdr:rowOff>
    </xdr:from>
    <xdr:to>
      <xdr:col>24</xdr:col>
      <xdr:colOff>558800</xdr:colOff>
      <xdr:row>39</xdr:row>
      <xdr:rowOff>112304</xdr:rowOff>
    </xdr:to>
    <xdr:cxnSp macro="">
      <xdr:nvCxnSpPr>
        <xdr:cNvPr id="377" name="直線コネクタ 376"/>
        <xdr:cNvCxnSpPr/>
      </xdr:nvCxnSpPr>
      <xdr:spPr>
        <a:xfrm flipV="1">
          <a:off x="16179800" y="67023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112304</xdr:rowOff>
    </xdr:from>
    <xdr:to>
      <xdr:col>23</xdr:col>
      <xdr:colOff>406400</xdr:colOff>
      <xdr:row>40</xdr:row>
      <xdr:rowOff>37374</xdr:rowOff>
    </xdr:to>
    <xdr:cxnSp macro="">
      <xdr:nvCxnSpPr>
        <xdr:cNvPr id="380" name="直線コネクタ 379"/>
        <xdr:cNvCxnSpPr/>
      </xdr:nvCxnSpPr>
      <xdr:spPr>
        <a:xfrm flipV="1">
          <a:off x="15290800" y="67988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37374</xdr:rowOff>
    </xdr:from>
    <xdr:to>
      <xdr:col>22</xdr:col>
      <xdr:colOff>203200</xdr:colOff>
      <xdr:row>41</xdr:row>
      <xdr:rowOff>65859</xdr:rowOff>
    </xdr:to>
    <xdr:cxnSp macro="">
      <xdr:nvCxnSpPr>
        <xdr:cNvPr id="383" name="直線コネクタ 382"/>
        <xdr:cNvCxnSpPr/>
      </xdr:nvCxnSpPr>
      <xdr:spPr>
        <a:xfrm flipV="1">
          <a:off x="14401800" y="6895374"/>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65859</xdr:rowOff>
    </xdr:from>
    <xdr:to>
      <xdr:col>21</xdr:col>
      <xdr:colOff>0</xdr:colOff>
      <xdr:row>42</xdr:row>
      <xdr:rowOff>149497</xdr:rowOff>
    </xdr:to>
    <xdr:cxnSp macro="">
      <xdr:nvCxnSpPr>
        <xdr:cNvPr id="386" name="直線コネクタ 385"/>
        <xdr:cNvCxnSpPr/>
      </xdr:nvCxnSpPr>
      <xdr:spPr>
        <a:xfrm flipV="1">
          <a:off x="13512800" y="7095309"/>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136434</xdr:rowOff>
    </xdr:from>
    <xdr:to>
      <xdr:col>24</xdr:col>
      <xdr:colOff>609600</xdr:colOff>
      <xdr:row>39</xdr:row>
      <xdr:rowOff>66584</xdr:rowOff>
    </xdr:to>
    <xdr:sp macro="" textlink="">
      <xdr:nvSpPr>
        <xdr:cNvPr id="396" name="円/楕円 395"/>
        <xdr:cNvSpPr/>
      </xdr:nvSpPr>
      <xdr:spPr>
        <a:xfrm>
          <a:off x="169672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152961</xdr:rowOff>
    </xdr:from>
    <xdr:ext cx="762000" cy="259045"/>
    <xdr:sp macro="" textlink="">
      <xdr:nvSpPr>
        <xdr:cNvPr id="397" name="公債費負担の状況該当値テキスト"/>
        <xdr:cNvSpPr txBox="1"/>
      </xdr:nvSpPr>
      <xdr:spPr>
        <a:xfrm>
          <a:off x="17106900" y="649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61504</xdr:rowOff>
    </xdr:from>
    <xdr:to>
      <xdr:col>23</xdr:col>
      <xdr:colOff>457200</xdr:colOff>
      <xdr:row>39</xdr:row>
      <xdr:rowOff>163104</xdr:rowOff>
    </xdr:to>
    <xdr:sp macro="" textlink="">
      <xdr:nvSpPr>
        <xdr:cNvPr id="398" name="円/楕円 397"/>
        <xdr:cNvSpPr/>
      </xdr:nvSpPr>
      <xdr:spPr>
        <a:xfrm>
          <a:off x="16129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1831</xdr:rowOff>
    </xdr:from>
    <xdr:ext cx="736600" cy="259045"/>
    <xdr:sp macro="" textlink="">
      <xdr:nvSpPr>
        <xdr:cNvPr id="399" name="テキスト ボックス 398"/>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158024</xdr:rowOff>
    </xdr:from>
    <xdr:to>
      <xdr:col>22</xdr:col>
      <xdr:colOff>254000</xdr:colOff>
      <xdr:row>40</xdr:row>
      <xdr:rowOff>88174</xdr:rowOff>
    </xdr:to>
    <xdr:sp macro="" textlink="">
      <xdr:nvSpPr>
        <xdr:cNvPr id="400" name="円/楕円 399"/>
        <xdr:cNvSpPr/>
      </xdr:nvSpPr>
      <xdr:spPr>
        <a:xfrm>
          <a:off x="15240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98351</xdr:rowOff>
    </xdr:from>
    <xdr:ext cx="762000" cy="259045"/>
    <xdr:sp macro="" textlink="">
      <xdr:nvSpPr>
        <xdr:cNvPr id="401" name="テキスト ボックス 400"/>
        <xdr:cNvSpPr txBox="1"/>
      </xdr:nvSpPr>
      <xdr:spPr>
        <a:xfrm>
          <a:off x="14909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15059</xdr:rowOff>
    </xdr:from>
    <xdr:to>
      <xdr:col>21</xdr:col>
      <xdr:colOff>50800</xdr:colOff>
      <xdr:row>41</xdr:row>
      <xdr:rowOff>116659</xdr:rowOff>
    </xdr:to>
    <xdr:sp macro="" textlink="">
      <xdr:nvSpPr>
        <xdr:cNvPr id="402" name="円/楕円 401"/>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126836</xdr:rowOff>
    </xdr:from>
    <xdr:ext cx="762000" cy="259045"/>
    <xdr:sp macro="" textlink="">
      <xdr:nvSpPr>
        <xdr:cNvPr id="403" name="テキスト ボックス 402"/>
        <xdr:cNvSpPr txBox="1"/>
      </xdr:nvSpPr>
      <xdr:spPr>
        <a:xfrm>
          <a:off x="14020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98697</xdr:rowOff>
    </xdr:from>
    <xdr:to>
      <xdr:col>19</xdr:col>
      <xdr:colOff>533400</xdr:colOff>
      <xdr:row>43</xdr:row>
      <xdr:rowOff>28847</xdr:rowOff>
    </xdr:to>
    <xdr:sp macro="" textlink="">
      <xdr:nvSpPr>
        <xdr:cNvPr id="404" name="円/楕円 403"/>
        <xdr:cNvSpPr/>
      </xdr:nvSpPr>
      <xdr:spPr>
        <a:xfrm>
          <a:off x="13462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13624</xdr:rowOff>
    </xdr:from>
    <xdr:ext cx="762000" cy="259045"/>
    <xdr:sp macro="" textlink="">
      <xdr:nvSpPr>
        <xdr:cNvPr id="405" name="テキスト ボックス 404"/>
        <xdr:cNvSpPr txBox="1"/>
      </xdr:nvSpPr>
      <xdr:spPr>
        <a:xfrm>
          <a:off x="13131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大規模事業の地方債償還終了や繰上償還による地方債残高減、さらに充当可能基金の増により、充当可能財源が将来負担額を上回る結果となった。</a:t>
          </a:r>
          <a:endParaRPr lang="ja-JP" altLang="ja-JP" sz="1400">
            <a:effectLst/>
          </a:endParaRPr>
        </a:p>
        <a:p>
          <a:pPr algn="l" rtl="1"/>
          <a:r>
            <a:rPr lang="ja-JP" altLang="ja-JP" sz="1100" b="0" i="0">
              <a:solidFill>
                <a:schemeClr val="dk1"/>
              </a:solidFill>
              <a:effectLst/>
              <a:latin typeface="+mn-lt"/>
              <a:ea typeface="+mn-ea"/>
              <a:cs typeface="+mn-cs"/>
            </a:rPr>
            <a:t>　今後も公債費等義務的経費の削減を中心に行財政改革を進め、財政の健全化に努める。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3" name="フローチャート : 判断 442"/>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4" name="テキスト ボックス 443"/>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10,259
10,101
327.65
8,389,482
8,026,385
288,047
5,349,338
6,366,804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定員適正化計画に基づき定員管理等に取り組んできた結果、人件費にかかる経常収支比率は非常に低くなっており、類似団体平均と比較すると、</a:t>
          </a:r>
          <a:r>
            <a:rPr lang="ja-JP" altLang="en-US" sz="1100" b="0" i="0">
              <a:solidFill>
                <a:schemeClr val="dk1"/>
              </a:solidFill>
              <a:effectLst/>
              <a:latin typeface="+mn-lt"/>
              <a:ea typeface="+mn-ea"/>
              <a:cs typeface="+mn-cs"/>
            </a:rPr>
            <a:t>８．５</a:t>
          </a:r>
          <a:r>
            <a:rPr lang="ja-JP" altLang="ja-JP" sz="1100" b="0" i="0">
              <a:solidFill>
                <a:schemeClr val="dk1"/>
              </a:solidFill>
              <a:effectLst/>
              <a:latin typeface="+mn-lt"/>
              <a:ea typeface="+mn-ea"/>
              <a:cs typeface="+mn-cs"/>
            </a:rPr>
            <a:t>ポイント下回り、類似団体の中で１位となっている。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しかし、賃金や一部事務組合負担金など人件費に準ずる費用については、人口１人当たりの決算額が類似団体と比較して高い水準にあることから、これらを含めた人件費関係経費全体について、削減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122428</xdr:rowOff>
    </xdr:from>
    <xdr:to>
      <xdr:col>7</xdr:col>
      <xdr:colOff>15875</xdr:colOff>
      <xdr:row>34</xdr:row>
      <xdr:rowOff>149860</xdr:rowOff>
    </xdr:to>
    <xdr:cxnSp macro="">
      <xdr:nvCxnSpPr>
        <xdr:cNvPr id="62" name="直線コネクタ 61"/>
        <xdr:cNvCxnSpPr/>
      </xdr:nvCxnSpPr>
      <xdr:spPr>
        <a:xfrm>
          <a:off x="3987800" y="59517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122428</xdr:rowOff>
    </xdr:from>
    <xdr:to>
      <xdr:col>5</xdr:col>
      <xdr:colOff>549275</xdr:colOff>
      <xdr:row>35</xdr:row>
      <xdr:rowOff>5842</xdr:rowOff>
    </xdr:to>
    <xdr:cxnSp macro="">
      <xdr:nvCxnSpPr>
        <xdr:cNvPr id="65" name="直線コネクタ 64"/>
        <xdr:cNvCxnSpPr/>
      </xdr:nvCxnSpPr>
      <xdr:spPr>
        <a:xfrm flipV="1">
          <a:off x="3098800" y="5951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5842</xdr:rowOff>
    </xdr:from>
    <xdr:to>
      <xdr:col>4</xdr:col>
      <xdr:colOff>346075</xdr:colOff>
      <xdr:row>35</xdr:row>
      <xdr:rowOff>14986</xdr:rowOff>
    </xdr:to>
    <xdr:cxnSp macro="">
      <xdr:nvCxnSpPr>
        <xdr:cNvPr id="68" name="直線コネクタ 67"/>
        <xdr:cNvCxnSpPr/>
      </xdr:nvCxnSpPr>
      <xdr:spPr>
        <a:xfrm flipV="1">
          <a:off x="2209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5842</xdr:rowOff>
    </xdr:from>
    <xdr:to>
      <xdr:col>3</xdr:col>
      <xdr:colOff>142875</xdr:colOff>
      <xdr:row>35</xdr:row>
      <xdr:rowOff>14986</xdr:rowOff>
    </xdr:to>
    <xdr:cxnSp macro="">
      <xdr:nvCxnSpPr>
        <xdr:cNvPr id="71" name="直線コネクタ 70"/>
        <xdr:cNvCxnSpPr/>
      </xdr:nvCxnSpPr>
      <xdr:spPr>
        <a:xfrm>
          <a:off x="1320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1" name="円/楕円 80"/>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7637</xdr:rowOff>
    </xdr:from>
    <xdr:ext cx="762000" cy="259045"/>
    <xdr:sp macro="" textlink="">
      <xdr:nvSpPr>
        <xdr:cNvPr id="82" name="人件費該当値テキスト"/>
        <xdr:cNvSpPr txBox="1"/>
      </xdr:nvSpPr>
      <xdr:spPr>
        <a:xfrm>
          <a:off x="4914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71628</xdr:rowOff>
    </xdr:from>
    <xdr:to>
      <xdr:col>5</xdr:col>
      <xdr:colOff>600075</xdr:colOff>
      <xdr:row>35</xdr:row>
      <xdr:rowOff>1778</xdr:rowOff>
    </xdr:to>
    <xdr:sp macro="" textlink="">
      <xdr:nvSpPr>
        <xdr:cNvPr id="83" name="円/楕円 82"/>
        <xdr:cNvSpPr/>
      </xdr:nvSpPr>
      <xdr:spPr>
        <a:xfrm>
          <a:off x="3937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11955</xdr:rowOff>
    </xdr:from>
    <xdr:ext cx="736600" cy="259045"/>
    <xdr:sp macro="" textlink="">
      <xdr:nvSpPr>
        <xdr:cNvPr id="84" name="テキスト ボックス 83"/>
        <xdr:cNvSpPr txBox="1"/>
      </xdr:nvSpPr>
      <xdr:spPr>
        <a:xfrm>
          <a:off x="3606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126492</xdr:rowOff>
    </xdr:from>
    <xdr:to>
      <xdr:col>4</xdr:col>
      <xdr:colOff>396875</xdr:colOff>
      <xdr:row>35</xdr:row>
      <xdr:rowOff>56642</xdr:rowOff>
    </xdr:to>
    <xdr:sp macro="" textlink="">
      <xdr:nvSpPr>
        <xdr:cNvPr id="85" name="円/楕円 84"/>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66819</xdr:rowOff>
    </xdr:from>
    <xdr:ext cx="762000" cy="259045"/>
    <xdr:sp macro="" textlink="">
      <xdr:nvSpPr>
        <xdr:cNvPr id="86" name="テキスト ボックス 85"/>
        <xdr:cNvSpPr txBox="1"/>
      </xdr:nvSpPr>
      <xdr:spPr>
        <a:xfrm>
          <a:off x="2717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135636</xdr:rowOff>
    </xdr:from>
    <xdr:to>
      <xdr:col>3</xdr:col>
      <xdr:colOff>193675</xdr:colOff>
      <xdr:row>35</xdr:row>
      <xdr:rowOff>65786</xdr:rowOff>
    </xdr:to>
    <xdr:sp macro="" textlink="">
      <xdr:nvSpPr>
        <xdr:cNvPr id="87" name="円/楕円 86"/>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75963</xdr:rowOff>
    </xdr:from>
    <xdr:ext cx="762000" cy="259045"/>
    <xdr:sp macro="" textlink="">
      <xdr:nvSpPr>
        <xdr:cNvPr id="88" name="テキスト ボックス 87"/>
        <xdr:cNvSpPr txBox="1"/>
      </xdr:nvSpPr>
      <xdr:spPr>
        <a:xfrm>
          <a:off x="1828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126492</xdr:rowOff>
    </xdr:from>
    <xdr:to>
      <xdr:col>1</xdr:col>
      <xdr:colOff>676275</xdr:colOff>
      <xdr:row>35</xdr:row>
      <xdr:rowOff>56642</xdr:rowOff>
    </xdr:to>
    <xdr:sp macro="" textlink="">
      <xdr:nvSpPr>
        <xdr:cNvPr id="89" name="円/楕円 88"/>
        <xdr:cNvSpPr/>
      </xdr:nvSpPr>
      <xdr:spPr>
        <a:xfrm>
          <a:off x="1270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66819</xdr:rowOff>
    </xdr:from>
    <xdr:ext cx="762000" cy="259045"/>
    <xdr:sp macro="" textlink="">
      <xdr:nvSpPr>
        <xdr:cNvPr id="90" name="テキスト ボックス 89"/>
        <xdr:cNvSpPr txBox="1"/>
      </xdr:nvSpPr>
      <xdr:spPr>
        <a:xfrm>
          <a:off x="939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類似団体平均より３．２ポイント下回っており、この要因としては、集中改革プランの実行による徹底した経費削減に努めていることがあげられる。</a:t>
          </a:r>
          <a:endParaRPr lang="ja-JP" altLang="ja-JP" sz="1400">
            <a:effectLst/>
          </a:endParaRPr>
        </a:p>
        <a:p>
          <a:pPr algn="l" rtl="1"/>
          <a:r>
            <a:rPr lang="ja-JP" altLang="ja-JP" sz="1100" b="0" i="0">
              <a:solidFill>
                <a:schemeClr val="dk1"/>
              </a:solidFill>
              <a:effectLst/>
              <a:latin typeface="+mn-lt"/>
              <a:ea typeface="+mn-ea"/>
              <a:cs typeface="+mn-cs"/>
            </a:rPr>
            <a:t>　今後も、集中改革プランに基づき経費の節減に努め、より一層の適正化を図る。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39370</xdr:rowOff>
    </xdr:to>
    <xdr:cxnSp macro="">
      <xdr:nvCxnSpPr>
        <xdr:cNvPr id="123" name="直線コネクタ 122"/>
        <xdr:cNvCxnSpPr/>
      </xdr:nvCxnSpPr>
      <xdr:spPr>
        <a:xfrm>
          <a:off x="15671800" y="257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1270</xdr:rowOff>
    </xdr:to>
    <xdr:cxnSp macro="">
      <xdr:nvCxnSpPr>
        <xdr:cNvPr id="126" name="直線コネクタ 125"/>
        <xdr:cNvCxnSpPr/>
      </xdr:nvCxnSpPr>
      <xdr:spPr>
        <a:xfrm>
          <a:off x="14782800" y="251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119380</xdr:rowOff>
    </xdr:to>
    <xdr:cxnSp macro="">
      <xdr:nvCxnSpPr>
        <xdr:cNvPr id="129" name="直線コネクタ 128"/>
        <xdr:cNvCxnSpPr/>
      </xdr:nvCxnSpPr>
      <xdr:spPr>
        <a:xfrm>
          <a:off x="13893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111760</xdr:rowOff>
    </xdr:to>
    <xdr:cxnSp macro="">
      <xdr:nvCxnSpPr>
        <xdr:cNvPr id="132" name="直線コネクタ 131"/>
        <xdr:cNvCxnSpPr/>
      </xdr:nvCxnSpPr>
      <xdr:spPr>
        <a:xfrm>
          <a:off x="13004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2" name="円/楕円 141"/>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3"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4" name="円/楕円 143"/>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5" name="テキスト ボックス 14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6" name="円/楕円 145"/>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7" name="テキスト ボックス 146"/>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48" name="円/楕円 147"/>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49" name="テキスト ボックス 148"/>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0" name="円/楕円 149"/>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1" name="テキスト ボックス 150"/>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年度末で高齢化率</a:t>
          </a:r>
          <a:r>
            <a:rPr lang="ja-JP" altLang="en-US" sz="1100" b="0" i="0">
              <a:solidFill>
                <a:schemeClr val="dk1"/>
              </a:solidFill>
              <a:effectLst/>
              <a:latin typeface="+mn-lt"/>
              <a:ea typeface="+mn-ea"/>
              <a:cs typeface="+mn-cs"/>
            </a:rPr>
            <a:t>４１．１</a:t>
          </a:r>
          <a:r>
            <a:rPr lang="ja-JP" altLang="ja-JP" sz="1100" b="0" i="0">
              <a:solidFill>
                <a:schemeClr val="dk1"/>
              </a:solidFill>
              <a:effectLst/>
              <a:latin typeface="+mn-lt"/>
              <a:ea typeface="+mn-ea"/>
              <a:cs typeface="+mn-cs"/>
            </a:rPr>
            <a:t>％と少子高齢化の進む本町であるが、扶助費の経常収支比率は類似団体平均より２．５ポイント低くなっている。</a:t>
          </a:r>
          <a:endParaRPr lang="ja-JP" altLang="ja-JP" sz="1400">
            <a:effectLst/>
          </a:endParaRPr>
        </a:p>
        <a:p>
          <a:pPr algn="l" rtl="1"/>
          <a:r>
            <a:rPr lang="ja-JP" altLang="ja-JP" sz="1100" b="0" i="0">
              <a:solidFill>
                <a:schemeClr val="dk1"/>
              </a:solidFill>
              <a:effectLst/>
              <a:latin typeface="+mn-lt"/>
              <a:ea typeface="+mn-ea"/>
              <a:cs typeface="+mn-cs"/>
            </a:rPr>
            <a:t>　国レベルで社会保障関係経費の増加が見込まれるなか、本町では保健、医療、介護に関し包括的に取組を行っており、今後もさらなる充実を図り、関係機関等と連携し扶助費の抑制に努める。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146050</xdr:rowOff>
    </xdr:to>
    <xdr:cxnSp macro="">
      <xdr:nvCxnSpPr>
        <xdr:cNvPr id="184" name="直線コネクタ 183"/>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127000</xdr:rowOff>
    </xdr:to>
    <xdr:cxnSp macro="">
      <xdr:nvCxnSpPr>
        <xdr:cNvPr id="187" name="直線コネクタ 186"/>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127000</xdr:rowOff>
    </xdr:to>
    <xdr:cxnSp macro="">
      <xdr:nvCxnSpPr>
        <xdr:cNvPr id="190" name="直線コネクタ 189"/>
        <xdr:cNvCxnSpPr/>
      </xdr:nvCxnSpPr>
      <xdr:spPr>
        <a:xfrm>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127000</xdr:rowOff>
    </xdr:to>
    <xdr:cxnSp macro="">
      <xdr:nvCxnSpPr>
        <xdr:cNvPr id="193" name="直線コネクタ 192"/>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3" name="円/楕円 202"/>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4"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5" name="円/楕円 204"/>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6" name="テキスト ボックス 205"/>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7" name="円/楕円 206"/>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08" name="テキスト ボックス 207"/>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9" name="円/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1" name="円/楕円 210"/>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2" name="テキスト ボックス 211"/>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その他に係る経常収支比率は類似団体平均、全国平均ともに下回っている。</a:t>
          </a:r>
          <a:endParaRPr lang="ja-JP" altLang="ja-JP" sz="1400">
            <a:effectLst/>
          </a:endParaRPr>
        </a:p>
        <a:p>
          <a:pPr algn="l" rtl="1"/>
          <a:r>
            <a:rPr lang="ja-JP" altLang="ja-JP" sz="1100" b="0" i="0">
              <a:solidFill>
                <a:schemeClr val="dk1"/>
              </a:solidFill>
              <a:effectLst/>
              <a:latin typeface="+mn-lt"/>
              <a:ea typeface="+mn-ea"/>
              <a:cs typeface="+mn-cs"/>
            </a:rPr>
            <a:t>　今後も現在の水準を維持するとともに、公営企業等においては独立採算の原則に立ち返った料金の改定による経営の健全化、国民健康保険及び介護保険においても保険料の適正化を図り、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168910</xdr:rowOff>
    </xdr:to>
    <xdr:cxnSp macro="">
      <xdr:nvCxnSpPr>
        <xdr:cNvPr id="245" name="直線コネクタ 244"/>
        <xdr:cNvCxnSpPr/>
      </xdr:nvCxnSpPr>
      <xdr:spPr>
        <a:xfrm>
          <a:off x="15671800" y="9568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138430</xdr:rowOff>
    </xdr:to>
    <xdr:cxnSp macro="">
      <xdr:nvCxnSpPr>
        <xdr:cNvPr id="248" name="直線コネクタ 247"/>
        <xdr:cNvCxnSpPr/>
      </xdr:nvCxnSpPr>
      <xdr:spPr>
        <a:xfrm>
          <a:off x="14782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130810</xdr:rowOff>
    </xdr:to>
    <xdr:cxnSp macro="">
      <xdr:nvCxnSpPr>
        <xdr:cNvPr id="251" name="直線コネクタ 250"/>
        <xdr:cNvCxnSpPr/>
      </xdr:nvCxnSpPr>
      <xdr:spPr>
        <a:xfrm>
          <a:off x="13893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100330</xdr:rowOff>
    </xdr:to>
    <xdr:cxnSp macro="">
      <xdr:nvCxnSpPr>
        <xdr:cNvPr id="254" name="直線コネクタ 253"/>
        <xdr:cNvCxnSpPr/>
      </xdr:nvCxnSpPr>
      <xdr:spPr>
        <a:xfrm>
          <a:off x="13004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4" name="円/楕円 263"/>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5"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6" name="円/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7" name="テキスト ボックス 26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68" name="円/楕円 267"/>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69" name="テキスト ボックス 268"/>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0" name="円/楕円 269"/>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1" name="テキスト ボックス 270"/>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2" name="円/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3" name="テキスト ボックス 27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補助費の経常収支比率は類似団体平均を</a:t>
          </a:r>
          <a:r>
            <a:rPr lang="ja-JP" altLang="en-US" sz="1100" b="0" i="0">
              <a:solidFill>
                <a:schemeClr val="dk1"/>
              </a:solidFill>
              <a:effectLst/>
              <a:latin typeface="+mn-lt"/>
              <a:ea typeface="+mn-ea"/>
              <a:cs typeface="+mn-cs"/>
            </a:rPr>
            <a:t>３．０</a:t>
          </a:r>
          <a:r>
            <a:rPr lang="ja-JP" altLang="ja-JP" sz="1100" b="0" i="0">
              <a:solidFill>
                <a:schemeClr val="dk1"/>
              </a:solidFill>
              <a:effectLst/>
              <a:latin typeface="+mn-lt"/>
              <a:ea typeface="+mn-ea"/>
              <a:cs typeface="+mn-cs"/>
            </a:rPr>
            <a:t>ポイント上回り１</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％であり、対前年度比</a:t>
          </a:r>
          <a:r>
            <a:rPr lang="ja-JP" altLang="en-US" sz="1100" b="0" i="0">
              <a:solidFill>
                <a:schemeClr val="dk1"/>
              </a:solidFill>
              <a:effectLst/>
              <a:latin typeface="+mn-lt"/>
              <a:ea typeface="+mn-ea"/>
              <a:cs typeface="+mn-cs"/>
            </a:rPr>
            <a:t>０</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ポイント悪化している。これは、病院事業会計への繰出金や広域で行っている消防組合、衛生処理組合への負担金の増が主な要因である。</a:t>
          </a:r>
          <a:endParaRPr lang="ja-JP" altLang="ja-JP" sz="1400">
            <a:effectLst/>
          </a:endParaRPr>
        </a:p>
        <a:p>
          <a:pPr algn="l" rtl="1"/>
          <a:r>
            <a:rPr lang="ja-JP" altLang="ja-JP" sz="1100" b="0" i="0">
              <a:solidFill>
                <a:schemeClr val="dk1"/>
              </a:solidFill>
              <a:effectLst/>
              <a:latin typeface="+mn-lt"/>
              <a:ea typeface="+mn-ea"/>
              <a:cs typeface="+mn-cs"/>
            </a:rPr>
            <a:t>　合併以後、補助金の整理統合等の削減努力を行ってきたが、今後は一部事務組合に対しても経費削減の努力を要請し、補助費の削減を図る。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147574</xdr:rowOff>
    </xdr:from>
    <xdr:to>
      <xdr:col>24</xdr:col>
      <xdr:colOff>31750</xdr:colOff>
      <xdr:row>37</xdr:row>
      <xdr:rowOff>165862</xdr:rowOff>
    </xdr:to>
    <xdr:cxnSp macro="">
      <xdr:nvCxnSpPr>
        <xdr:cNvPr id="303" name="直線コネクタ 302"/>
        <xdr:cNvCxnSpPr/>
      </xdr:nvCxnSpPr>
      <xdr:spPr>
        <a:xfrm>
          <a:off x="15671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147574</xdr:rowOff>
    </xdr:to>
    <xdr:cxnSp macro="">
      <xdr:nvCxnSpPr>
        <xdr:cNvPr id="306" name="直線コネクタ 305"/>
        <xdr:cNvCxnSpPr/>
      </xdr:nvCxnSpPr>
      <xdr:spPr>
        <a:xfrm>
          <a:off x="14782800" y="6418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74422</xdr:rowOff>
    </xdr:to>
    <xdr:cxnSp macro="">
      <xdr:nvCxnSpPr>
        <xdr:cNvPr id="309" name="直線コネクタ 308"/>
        <xdr:cNvCxnSpPr/>
      </xdr:nvCxnSpPr>
      <xdr:spPr>
        <a:xfrm>
          <a:off x="13893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28702</xdr:rowOff>
    </xdr:to>
    <xdr:cxnSp macro="">
      <xdr:nvCxnSpPr>
        <xdr:cNvPr id="312" name="直線コネクタ 311"/>
        <xdr:cNvCxnSpPr/>
      </xdr:nvCxnSpPr>
      <xdr:spPr>
        <a:xfrm>
          <a:off x="13004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22" name="円/楕円 321"/>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23"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24" name="円/楕円 323"/>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25" name="テキスト ボックス 324"/>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6" name="円/楕円 325"/>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7" name="テキスト ボックス 32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8" name="円/楕円 327"/>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9" name="テキスト ボックス 32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0" name="円/楕円 329"/>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1" name="テキスト ボックス 33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合併前の大規模事業に要した地方債残高の影響により償還金が膨らんでおり、公債費にかかる経常収支比率は類似団体平均をわずかに上回っている。しかし、現在、地方債償還のピークは過ぎ、計画的な繰上償還も実施している</a:t>
          </a:r>
          <a:r>
            <a:rPr lang="ja-JP" altLang="en-US" sz="1100" b="0" i="0">
              <a:solidFill>
                <a:schemeClr val="dk1"/>
              </a:solidFill>
              <a:effectLst/>
              <a:latin typeface="+mn-lt"/>
              <a:ea typeface="+mn-ea"/>
              <a:cs typeface="+mn-cs"/>
            </a:rPr>
            <a:t>。</a:t>
          </a:r>
          <a:endParaRPr lang="ja-JP" altLang="ja-JP" sz="1400">
            <a:effectLst/>
          </a:endParaRPr>
        </a:p>
        <a:p>
          <a:pPr algn="l" rtl="1"/>
          <a:r>
            <a:rPr lang="ja-JP" altLang="ja-JP" sz="1100" b="0" i="0">
              <a:solidFill>
                <a:schemeClr val="dk1"/>
              </a:solidFill>
              <a:effectLst/>
              <a:latin typeface="+mn-lt"/>
              <a:ea typeface="+mn-ea"/>
              <a:cs typeface="+mn-cs"/>
            </a:rPr>
            <a:t>　今後も引き続き事業の厳選や見直しによる新規発行地方債の管理に努めることで公債費負担の軽減を図る。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12700</xdr:rowOff>
    </xdr:to>
    <xdr:cxnSp macro="">
      <xdr:nvCxnSpPr>
        <xdr:cNvPr id="361" name="直線コネクタ 360"/>
        <xdr:cNvCxnSpPr/>
      </xdr:nvCxnSpPr>
      <xdr:spPr>
        <a:xfrm>
          <a:off x="3987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49276</xdr:rowOff>
    </xdr:to>
    <xdr:cxnSp macro="">
      <xdr:nvCxnSpPr>
        <xdr:cNvPr id="364" name="直線コネクタ 363"/>
        <xdr:cNvCxnSpPr/>
      </xdr:nvCxnSpPr>
      <xdr:spPr>
        <a:xfrm flipV="1">
          <a:off x="3098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159004</xdr:rowOff>
    </xdr:to>
    <xdr:cxnSp macro="">
      <xdr:nvCxnSpPr>
        <xdr:cNvPr id="367" name="直線コネクタ 366"/>
        <xdr:cNvCxnSpPr/>
      </xdr:nvCxnSpPr>
      <xdr:spPr>
        <a:xfrm flipV="1">
          <a:off x="2209800" y="134223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80</xdr:row>
      <xdr:rowOff>12700</xdr:rowOff>
    </xdr:to>
    <xdr:cxnSp macro="">
      <xdr:nvCxnSpPr>
        <xdr:cNvPr id="370" name="直線コネクタ 369"/>
        <xdr:cNvCxnSpPr/>
      </xdr:nvCxnSpPr>
      <xdr:spPr>
        <a:xfrm flipV="1">
          <a:off x="1320800" y="1353210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0" name="円/楕円 379"/>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1"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2" name="円/楕円 381"/>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16273</xdr:rowOff>
    </xdr:from>
    <xdr:ext cx="736600" cy="259045"/>
    <xdr:sp macro="" textlink="">
      <xdr:nvSpPr>
        <xdr:cNvPr id="383" name="テキスト ボックス 382"/>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4" name="円/楕円 383"/>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5" name="テキスト ボックス 384"/>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86" name="円/楕円 385"/>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87" name="テキスト ボックス 386"/>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88" name="円/楕円 387"/>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89" name="テキスト ボックス 388"/>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公債費を除いた経常収支比率は５</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％と前年度と比べると</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．１ポイント上回っているものの、類似団体平均、全国平均との比較ではともに</a:t>
          </a:r>
          <a:r>
            <a:rPr lang="ja-JP" altLang="en-US" sz="1100" b="0" i="0">
              <a:solidFill>
                <a:schemeClr val="dk1"/>
              </a:solidFill>
              <a:effectLst/>
              <a:latin typeface="+mn-lt"/>
              <a:ea typeface="+mn-ea"/>
              <a:cs typeface="+mn-cs"/>
            </a:rPr>
            <a:t>大きく</a:t>
          </a:r>
          <a:r>
            <a:rPr lang="ja-JP" altLang="ja-JP" sz="1100" b="0" i="0">
              <a:solidFill>
                <a:schemeClr val="dk1"/>
              </a:solidFill>
              <a:effectLst/>
              <a:latin typeface="+mn-lt"/>
              <a:ea typeface="+mn-ea"/>
              <a:cs typeface="+mn-cs"/>
            </a:rPr>
            <a:t>下回っている。</a:t>
          </a:r>
          <a:endParaRPr lang="ja-JP" altLang="ja-JP" sz="1400">
            <a:effectLst/>
          </a:endParaRPr>
        </a:p>
        <a:p>
          <a:pPr algn="l" rtl="1"/>
          <a:r>
            <a:rPr lang="ja-JP" altLang="ja-JP" sz="1100" b="0" i="0">
              <a:solidFill>
                <a:schemeClr val="dk1"/>
              </a:solidFill>
              <a:effectLst/>
              <a:latin typeface="+mn-lt"/>
              <a:ea typeface="+mn-ea"/>
              <a:cs typeface="+mn-cs"/>
            </a:rPr>
            <a:t>　今後も現在の水準を維持するため、引き続き経費節減に努める。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20320</xdr:rowOff>
    </xdr:from>
    <xdr:to>
      <xdr:col>24</xdr:col>
      <xdr:colOff>31750</xdr:colOff>
      <xdr:row>74</xdr:row>
      <xdr:rowOff>100330</xdr:rowOff>
    </xdr:to>
    <xdr:cxnSp macro="">
      <xdr:nvCxnSpPr>
        <xdr:cNvPr id="422" name="直線コネクタ 421"/>
        <xdr:cNvCxnSpPr/>
      </xdr:nvCxnSpPr>
      <xdr:spPr>
        <a:xfrm>
          <a:off x="15671800" y="127076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149860</xdr:rowOff>
    </xdr:from>
    <xdr:to>
      <xdr:col>22</xdr:col>
      <xdr:colOff>565150</xdr:colOff>
      <xdr:row>74</xdr:row>
      <xdr:rowOff>20320</xdr:rowOff>
    </xdr:to>
    <xdr:cxnSp macro="">
      <xdr:nvCxnSpPr>
        <xdr:cNvPr id="425" name="直線コネクタ 424"/>
        <xdr:cNvCxnSpPr/>
      </xdr:nvCxnSpPr>
      <xdr:spPr>
        <a:xfrm>
          <a:off x="14782800" y="12665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96520</xdr:rowOff>
    </xdr:from>
    <xdr:to>
      <xdr:col>21</xdr:col>
      <xdr:colOff>361950</xdr:colOff>
      <xdr:row>73</xdr:row>
      <xdr:rowOff>149860</xdr:rowOff>
    </xdr:to>
    <xdr:cxnSp macro="">
      <xdr:nvCxnSpPr>
        <xdr:cNvPr id="428" name="直線コネクタ 427"/>
        <xdr:cNvCxnSpPr/>
      </xdr:nvCxnSpPr>
      <xdr:spPr>
        <a:xfrm>
          <a:off x="13893800" y="126123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8890</xdr:rowOff>
    </xdr:from>
    <xdr:to>
      <xdr:col>20</xdr:col>
      <xdr:colOff>158750</xdr:colOff>
      <xdr:row>73</xdr:row>
      <xdr:rowOff>96520</xdr:rowOff>
    </xdr:to>
    <xdr:cxnSp macro="">
      <xdr:nvCxnSpPr>
        <xdr:cNvPr id="431" name="直線コネクタ 430"/>
        <xdr:cNvCxnSpPr/>
      </xdr:nvCxnSpPr>
      <xdr:spPr>
        <a:xfrm>
          <a:off x="13004800" y="125247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49530</xdr:rowOff>
    </xdr:from>
    <xdr:to>
      <xdr:col>24</xdr:col>
      <xdr:colOff>82550</xdr:colOff>
      <xdr:row>74</xdr:row>
      <xdr:rowOff>151130</xdr:rowOff>
    </xdr:to>
    <xdr:sp macro="" textlink="">
      <xdr:nvSpPr>
        <xdr:cNvPr id="441" name="円/楕円 440"/>
        <xdr:cNvSpPr/>
      </xdr:nvSpPr>
      <xdr:spPr>
        <a:xfrm>
          <a:off x="16459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129557</xdr:rowOff>
    </xdr:from>
    <xdr:ext cx="762000" cy="259045"/>
    <xdr:sp macro="" textlink="">
      <xdr:nvSpPr>
        <xdr:cNvPr id="442" name="公債費以外該当値テキスト"/>
        <xdr:cNvSpPr txBox="1"/>
      </xdr:nvSpPr>
      <xdr:spPr>
        <a:xfrm>
          <a:off x="16598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140970</xdr:rowOff>
    </xdr:from>
    <xdr:to>
      <xdr:col>22</xdr:col>
      <xdr:colOff>615950</xdr:colOff>
      <xdr:row>74</xdr:row>
      <xdr:rowOff>71120</xdr:rowOff>
    </xdr:to>
    <xdr:sp macro="" textlink="">
      <xdr:nvSpPr>
        <xdr:cNvPr id="443" name="円/楕円 442"/>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81297</xdr:rowOff>
    </xdr:from>
    <xdr:ext cx="736600" cy="259045"/>
    <xdr:sp macro="" textlink="">
      <xdr:nvSpPr>
        <xdr:cNvPr id="444" name="テキスト ボックス 443"/>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99060</xdr:rowOff>
    </xdr:from>
    <xdr:to>
      <xdr:col>21</xdr:col>
      <xdr:colOff>412750</xdr:colOff>
      <xdr:row>74</xdr:row>
      <xdr:rowOff>29210</xdr:rowOff>
    </xdr:to>
    <xdr:sp macro="" textlink="">
      <xdr:nvSpPr>
        <xdr:cNvPr id="445" name="円/楕円 444"/>
        <xdr:cNvSpPr/>
      </xdr:nvSpPr>
      <xdr:spPr>
        <a:xfrm>
          <a:off x="14732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39387</xdr:rowOff>
    </xdr:from>
    <xdr:ext cx="762000" cy="259045"/>
    <xdr:sp macro="" textlink="">
      <xdr:nvSpPr>
        <xdr:cNvPr id="446" name="テキスト ボックス 445"/>
        <xdr:cNvSpPr txBox="1"/>
      </xdr:nvSpPr>
      <xdr:spPr>
        <a:xfrm>
          <a:off x="14401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45720</xdr:rowOff>
    </xdr:from>
    <xdr:to>
      <xdr:col>20</xdr:col>
      <xdr:colOff>209550</xdr:colOff>
      <xdr:row>73</xdr:row>
      <xdr:rowOff>147320</xdr:rowOff>
    </xdr:to>
    <xdr:sp macro="" textlink="">
      <xdr:nvSpPr>
        <xdr:cNvPr id="447" name="円/楕円 446"/>
        <xdr:cNvSpPr/>
      </xdr:nvSpPr>
      <xdr:spPr>
        <a:xfrm>
          <a:off x="138430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157497</xdr:rowOff>
    </xdr:from>
    <xdr:ext cx="762000" cy="259045"/>
    <xdr:sp macro="" textlink="">
      <xdr:nvSpPr>
        <xdr:cNvPr id="448" name="テキスト ボックス 447"/>
        <xdr:cNvSpPr txBox="1"/>
      </xdr:nvSpPr>
      <xdr:spPr>
        <a:xfrm>
          <a:off x="13512800" y="1233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129540</xdr:rowOff>
    </xdr:from>
    <xdr:to>
      <xdr:col>19</xdr:col>
      <xdr:colOff>6350</xdr:colOff>
      <xdr:row>73</xdr:row>
      <xdr:rowOff>59690</xdr:rowOff>
    </xdr:to>
    <xdr:sp macro="" textlink="">
      <xdr:nvSpPr>
        <xdr:cNvPr id="449" name="円/楕円 448"/>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69867</xdr:rowOff>
    </xdr:from>
    <xdr:ext cx="762000" cy="259045"/>
    <xdr:sp macro="" textlink="">
      <xdr:nvSpPr>
        <xdr:cNvPr id="450" name="テキスト ボックス 449"/>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徳島県海陽町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112873</xdr:rowOff>
    </xdr:from>
    <xdr:to>
      <xdr:col>4</xdr:col>
      <xdr:colOff>1117600</xdr:colOff>
      <xdr:row>16</xdr:row>
      <xdr:rowOff>156901</xdr:rowOff>
    </xdr:to>
    <xdr:cxnSp macro="">
      <xdr:nvCxnSpPr>
        <xdr:cNvPr id="50" name="直線コネクタ 49"/>
        <xdr:cNvCxnSpPr/>
      </xdr:nvCxnSpPr>
      <xdr:spPr bwMode="auto">
        <a:xfrm flipV="1">
          <a:off x="5003800" y="2903698"/>
          <a:ext cx="647700" cy="4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132913</xdr:rowOff>
    </xdr:from>
    <xdr:to>
      <xdr:col>4</xdr:col>
      <xdr:colOff>469900</xdr:colOff>
      <xdr:row>16</xdr:row>
      <xdr:rowOff>156901</xdr:rowOff>
    </xdr:to>
    <xdr:cxnSp macro="">
      <xdr:nvCxnSpPr>
        <xdr:cNvPr id="53" name="直線コネクタ 52"/>
        <xdr:cNvCxnSpPr/>
      </xdr:nvCxnSpPr>
      <xdr:spPr bwMode="auto">
        <a:xfrm>
          <a:off x="4305300" y="2923738"/>
          <a:ext cx="698500" cy="2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111364</xdr:rowOff>
    </xdr:from>
    <xdr:to>
      <xdr:col>3</xdr:col>
      <xdr:colOff>904875</xdr:colOff>
      <xdr:row>16</xdr:row>
      <xdr:rowOff>132913</xdr:rowOff>
    </xdr:to>
    <xdr:cxnSp macro="">
      <xdr:nvCxnSpPr>
        <xdr:cNvPr id="56" name="直線コネクタ 55"/>
        <xdr:cNvCxnSpPr/>
      </xdr:nvCxnSpPr>
      <xdr:spPr bwMode="auto">
        <a:xfrm>
          <a:off x="3606800" y="2902189"/>
          <a:ext cx="698500" cy="2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111364</xdr:rowOff>
    </xdr:from>
    <xdr:to>
      <xdr:col>3</xdr:col>
      <xdr:colOff>206375</xdr:colOff>
      <xdr:row>16</xdr:row>
      <xdr:rowOff>140023</xdr:rowOff>
    </xdr:to>
    <xdr:cxnSp macro="">
      <xdr:nvCxnSpPr>
        <xdr:cNvPr id="59" name="直線コネクタ 58"/>
        <xdr:cNvCxnSpPr/>
      </xdr:nvCxnSpPr>
      <xdr:spPr bwMode="auto">
        <a:xfrm flipV="1">
          <a:off x="2908300" y="2902189"/>
          <a:ext cx="698500" cy="2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62073</xdr:rowOff>
    </xdr:from>
    <xdr:to>
      <xdr:col>5</xdr:col>
      <xdr:colOff>34925</xdr:colOff>
      <xdr:row>16</xdr:row>
      <xdr:rowOff>163673</xdr:rowOff>
    </xdr:to>
    <xdr:sp macro="" textlink="">
      <xdr:nvSpPr>
        <xdr:cNvPr id="69" name="円/楕円 68"/>
        <xdr:cNvSpPr/>
      </xdr:nvSpPr>
      <xdr:spPr bwMode="auto">
        <a:xfrm>
          <a:off x="5600700" y="285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78600</xdr:rowOff>
    </xdr:from>
    <xdr:ext cx="762000" cy="259045"/>
    <xdr:sp macro="" textlink="">
      <xdr:nvSpPr>
        <xdr:cNvPr id="70" name="人口1人当たり決算額の推移該当値テキスト130"/>
        <xdr:cNvSpPr txBox="1"/>
      </xdr:nvSpPr>
      <xdr:spPr>
        <a:xfrm>
          <a:off x="5740400" y="269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106101</xdr:rowOff>
    </xdr:from>
    <xdr:to>
      <xdr:col>4</xdr:col>
      <xdr:colOff>520700</xdr:colOff>
      <xdr:row>17</xdr:row>
      <xdr:rowOff>36251</xdr:rowOff>
    </xdr:to>
    <xdr:sp macro="" textlink="">
      <xdr:nvSpPr>
        <xdr:cNvPr id="71" name="円/楕円 70"/>
        <xdr:cNvSpPr/>
      </xdr:nvSpPr>
      <xdr:spPr bwMode="auto">
        <a:xfrm>
          <a:off x="4953000" y="289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46428</xdr:rowOff>
    </xdr:from>
    <xdr:ext cx="736600" cy="259045"/>
    <xdr:sp macro="" textlink="">
      <xdr:nvSpPr>
        <xdr:cNvPr id="72" name="テキスト ボックス 71"/>
        <xdr:cNvSpPr txBox="1"/>
      </xdr:nvSpPr>
      <xdr:spPr>
        <a:xfrm>
          <a:off x="4622800" y="2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82113</xdr:rowOff>
    </xdr:from>
    <xdr:to>
      <xdr:col>3</xdr:col>
      <xdr:colOff>955675</xdr:colOff>
      <xdr:row>17</xdr:row>
      <xdr:rowOff>12263</xdr:rowOff>
    </xdr:to>
    <xdr:sp macro="" textlink="">
      <xdr:nvSpPr>
        <xdr:cNvPr id="73" name="円/楕円 72"/>
        <xdr:cNvSpPr/>
      </xdr:nvSpPr>
      <xdr:spPr bwMode="auto">
        <a:xfrm>
          <a:off x="4254500" y="287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22440</xdr:rowOff>
    </xdr:from>
    <xdr:ext cx="762000" cy="259045"/>
    <xdr:sp macro="" textlink="">
      <xdr:nvSpPr>
        <xdr:cNvPr id="74" name="テキスト ボックス 73"/>
        <xdr:cNvSpPr txBox="1"/>
      </xdr:nvSpPr>
      <xdr:spPr>
        <a:xfrm>
          <a:off x="3924300" y="264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132,974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60564</xdr:rowOff>
    </xdr:from>
    <xdr:to>
      <xdr:col>3</xdr:col>
      <xdr:colOff>257175</xdr:colOff>
      <xdr:row>16</xdr:row>
      <xdr:rowOff>162164</xdr:rowOff>
    </xdr:to>
    <xdr:sp macro="" textlink="">
      <xdr:nvSpPr>
        <xdr:cNvPr id="75" name="円/楕円 74"/>
        <xdr:cNvSpPr/>
      </xdr:nvSpPr>
      <xdr:spPr bwMode="auto">
        <a:xfrm>
          <a:off x="3556000" y="285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891</xdr:rowOff>
    </xdr:from>
    <xdr:ext cx="762000" cy="259045"/>
    <xdr:sp macro="" textlink="">
      <xdr:nvSpPr>
        <xdr:cNvPr id="76" name="テキスト ボックス 75"/>
        <xdr:cNvSpPr txBox="1"/>
      </xdr:nvSpPr>
      <xdr:spPr>
        <a:xfrm>
          <a:off x="3225800" y="262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135,802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89223</xdr:rowOff>
    </xdr:from>
    <xdr:to>
      <xdr:col>2</xdr:col>
      <xdr:colOff>692150</xdr:colOff>
      <xdr:row>17</xdr:row>
      <xdr:rowOff>19373</xdr:rowOff>
    </xdr:to>
    <xdr:sp macro="" textlink="">
      <xdr:nvSpPr>
        <xdr:cNvPr id="77" name="円/楕円 76"/>
        <xdr:cNvSpPr/>
      </xdr:nvSpPr>
      <xdr:spPr bwMode="auto">
        <a:xfrm>
          <a:off x="2857500" y="288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29550</xdr:rowOff>
    </xdr:from>
    <xdr:ext cx="762000" cy="259045"/>
    <xdr:sp macro="" textlink="">
      <xdr:nvSpPr>
        <xdr:cNvPr id="78" name="テキスト ボックス 77"/>
        <xdr:cNvSpPr txBox="1"/>
      </xdr:nvSpPr>
      <xdr:spPr>
        <a:xfrm>
          <a:off x="2527300" y="264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43714</xdr:rowOff>
    </xdr:from>
    <xdr:to>
      <xdr:col>4</xdr:col>
      <xdr:colOff>1117600</xdr:colOff>
      <xdr:row>36</xdr:row>
      <xdr:rowOff>78639</xdr:rowOff>
    </xdr:to>
    <xdr:cxnSp macro="">
      <xdr:nvCxnSpPr>
        <xdr:cNvPr id="111" name="直線コネクタ 110"/>
        <xdr:cNvCxnSpPr/>
      </xdr:nvCxnSpPr>
      <xdr:spPr bwMode="auto">
        <a:xfrm>
          <a:off x="5003800" y="6996964"/>
          <a:ext cx="647700" cy="3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6959</xdr:rowOff>
    </xdr:from>
    <xdr:to>
      <xdr:col>4</xdr:col>
      <xdr:colOff>469900</xdr:colOff>
      <xdr:row>36</xdr:row>
      <xdr:rowOff>43714</xdr:rowOff>
    </xdr:to>
    <xdr:cxnSp macro="">
      <xdr:nvCxnSpPr>
        <xdr:cNvPr id="114" name="直線コネクタ 113"/>
        <xdr:cNvCxnSpPr/>
      </xdr:nvCxnSpPr>
      <xdr:spPr bwMode="auto">
        <a:xfrm>
          <a:off x="4305300" y="6960209"/>
          <a:ext cx="698500" cy="36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211074</xdr:rowOff>
    </xdr:from>
    <xdr:to>
      <xdr:col>3</xdr:col>
      <xdr:colOff>904875</xdr:colOff>
      <xdr:row>36</xdr:row>
      <xdr:rowOff>6959</xdr:rowOff>
    </xdr:to>
    <xdr:cxnSp macro="">
      <xdr:nvCxnSpPr>
        <xdr:cNvPr id="117" name="直線コネクタ 116"/>
        <xdr:cNvCxnSpPr/>
      </xdr:nvCxnSpPr>
      <xdr:spPr bwMode="auto">
        <a:xfrm>
          <a:off x="3606800" y="6821424"/>
          <a:ext cx="698500" cy="13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151079</xdr:rowOff>
    </xdr:from>
    <xdr:to>
      <xdr:col>3</xdr:col>
      <xdr:colOff>206375</xdr:colOff>
      <xdr:row>35</xdr:row>
      <xdr:rowOff>211074</xdr:rowOff>
    </xdr:to>
    <xdr:cxnSp macro="">
      <xdr:nvCxnSpPr>
        <xdr:cNvPr id="120" name="直線コネクタ 119"/>
        <xdr:cNvCxnSpPr/>
      </xdr:nvCxnSpPr>
      <xdr:spPr bwMode="auto">
        <a:xfrm>
          <a:off x="2908300" y="6761429"/>
          <a:ext cx="698500" cy="5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27839</xdr:rowOff>
    </xdr:from>
    <xdr:to>
      <xdr:col>5</xdr:col>
      <xdr:colOff>34925</xdr:colOff>
      <xdr:row>36</xdr:row>
      <xdr:rowOff>129439</xdr:rowOff>
    </xdr:to>
    <xdr:sp macro="" textlink="">
      <xdr:nvSpPr>
        <xdr:cNvPr id="130" name="円/楕円 129"/>
        <xdr:cNvSpPr/>
      </xdr:nvSpPr>
      <xdr:spPr bwMode="auto">
        <a:xfrm>
          <a:off x="5600700" y="698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342816</xdr:rowOff>
    </xdr:from>
    <xdr:ext cx="762000" cy="259045"/>
    <xdr:sp macro="" textlink="">
      <xdr:nvSpPr>
        <xdr:cNvPr id="131" name="人口1人当たり決算額の推移該当値テキスト445"/>
        <xdr:cNvSpPr txBox="1"/>
      </xdr:nvSpPr>
      <xdr:spPr>
        <a:xfrm>
          <a:off x="5740400" y="695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335814</xdr:rowOff>
    </xdr:from>
    <xdr:to>
      <xdr:col>4</xdr:col>
      <xdr:colOff>520700</xdr:colOff>
      <xdr:row>36</xdr:row>
      <xdr:rowOff>94514</xdr:rowOff>
    </xdr:to>
    <xdr:sp macro="" textlink="">
      <xdr:nvSpPr>
        <xdr:cNvPr id="132" name="円/楕円 131"/>
        <xdr:cNvSpPr/>
      </xdr:nvSpPr>
      <xdr:spPr bwMode="auto">
        <a:xfrm>
          <a:off x="4953000" y="694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79291</xdr:rowOff>
    </xdr:from>
    <xdr:ext cx="736600" cy="259045"/>
    <xdr:sp macro="" textlink="">
      <xdr:nvSpPr>
        <xdr:cNvPr id="133" name="テキスト ボックス 132"/>
        <xdr:cNvSpPr txBox="1"/>
      </xdr:nvSpPr>
      <xdr:spPr>
        <a:xfrm>
          <a:off x="4622800" y="70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299059</xdr:rowOff>
    </xdr:from>
    <xdr:to>
      <xdr:col>3</xdr:col>
      <xdr:colOff>955675</xdr:colOff>
      <xdr:row>36</xdr:row>
      <xdr:rowOff>57759</xdr:rowOff>
    </xdr:to>
    <xdr:sp macro="" textlink="">
      <xdr:nvSpPr>
        <xdr:cNvPr id="134" name="円/楕円 133"/>
        <xdr:cNvSpPr/>
      </xdr:nvSpPr>
      <xdr:spPr bwMode="auto">
        <a:xfrm>
          <a:off x="4254500" y="69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42536</xdr:rowOff>
    </xdr:from>
    <xdr:ext cx="762000" cy="259045"/>
    <xdr:sp macro="" textlink="">
      <xdr:nvSpPr>
        <xdr:cNvPr id="135" name="テキスト ボックス 134"/>
        <xdr:cNvSpPr txBox="1"/>
      </xdr:nvSpPr>
      <xdr:spPr>
        <a:xfrm>
          <a:off x="3924300" y="699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160274</xdr:rowOff>
    </xdr:from>
    <xdr:to>
      <xdr:col>3</xdr:col>
      <xdr:colOff>257175</xdr:colOff>
      <xdr:row>35</xdr:row>
      <xdr:rowOff>261874</xdr:rowOff>
    </xdr:to>
    <xdr:sp macro="" textlink="">
      <xdr:nvSpPr>
        <xdr:cNvPr id="136" name="円/楕円 135"/>
        <xdr:cNvSpPr/>
      </xdr:nvSpPr>
      <xdr:spPr bwMode="auto">
        <a:xfrm>
          <a:off x="3556000" y="67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246651</xdr:rowOff>
    </xdr:from>
    <xdr:ext cx="762000" cy="259045"/>
    <xdr:sp macro="" textlink="">
      <xdr:nvSpPr>
        <xdr:cNvPr id="137" name="テキスト ボックス 136"/>
        <xdr:cNvSpPr txBox="1"/>
      </xdr:nvSpPr>
      <xdr:spPr>
        <a:xfrm>
          <a:off x="3225800" y="685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100279</xdr:rowOff>
    </xdr:from>
    <xdr:to>
      <xdr:col>2</xdr:col>
      <xdr:colOff>692150</xdr:colOff>
      <xdr:row>35</xdr:row>
      <xdr:rowOff>201879</xdr:rowOff>
    </xdr:to>
    <xdr:sp macro="" textlink="">
      <xdr:nvSpPr>
        <xdr:cNvPr id="138" name="円/楕円 137"/>
        <xdr:cNvSpPr/>
      </xdr:nvSpPr>
      <xdr:spPr bwMode="auto">
        <a:xfrm>
          <a:off x="2857500" y="671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212056</xdr:rowOff>
    </xdr:from>
    <xdr:ext cx="762000" cy="259045"/>
    <xdr:sp macro="" textlink="">
      <xdr:nvSpPr>
        <xdr:cNvPr id="139" name="テキスト ボックス 138"/>
        <xdr:cNvSpPr txBox="1"/>
      </xdr:nvSpPr>
      <xdr:spPr>
        <a:xfrm>
          <a:off x="2527300" y="647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実質収支比率については順調に改善してきており、大規模事業の償還終了や計画的な繰上償還の実施による地方債残高の減少が大きな要因となっている。</a:t>
          </a:r>
          <a:endParaRPr lang="ja-JP" altLang="ja-JP" sz="1400">
            <a:effectLst/>
          </a:endParaRPr>
        </a:p>
        <a:p>
          <a:pPr algn="l" rtl="1"/>
          <a:r>
            <a:rPr lang="ja-JP" altLang="ja-JP" sz="1100" b="0" i="0">
              <a:solidFill>
                <a:schemeClr val="dk1"/>
              </a:solidFill>
              <a:effectLst/>
              <a:latin typeface="+mn-lt"/>
              <a:ea typeface="+mn-ea"/>
              <a:cs typeface="+mn-cs"/>
            </a:rPr>
            <a:t>　また、定員適正化計画に基づく人件費の抑制、集中改革プランの実行による徹底した経費削減により、財政調整基金残高は平成２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年度末で</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１９５</a:t>
          </a:r>
          <a:r>
            <a:rPr lang="ja-JP" altLang="ja-JP" sz="1100" b="0" i="0">
              <a:solidFill>
                <a:schemeClr val="dk1"/>
              </a:solidFill>
              <a:effectLst/>
              <a:latin typeface="+mn-lt"/>
              <a:ea typeface="+mn-ea"/>
              <a:cs typeface="+mn-cs"/>
            </a:rPr>
            <a:t>百万円となっており、将来に備えての財源確保もでき、財政は健全化に向かっているといえる。</a:t>
          </a:r>
        </a:p>
        <a:p>
          <a:pPr algn="l" rtl="1"/>
          <a:r>
            <a:rPr lang="ja-JP" altLang="ja-JP" sz="1100" b="0" i="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平成２０年度以降、全ての会計において黒字決算となっており、資金不足は生じていない。健全に運営されているといえる。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繰上償還額を除いた元利償還金は、対前年度</a:t>
          </a:r>
          <a:r>
            <a:rPr lang="ja-JP" altLang="en-US" sz="1100" b="0" i="0">
              <a:solidFill>
                <a:schemeClr val="dk1"/>
              </a:solidFill>
              <a:effectLst/>
              <a:latin typeface="+mn-lt"/>
              <a:ea typeface="+mn-ea"/>
              <a:cs typeface="+mn-cs"/>
            </a:rPr>
            <a:t>２２</a:t>
          </a:r>
          <a:r>
            <a:rPr lang="ja-JP" altLang="ja-JP" sz="1100" b="0" i="0">
              <a:solidFill>
                <a:schemeClr val="dk1"/>
              </a:solidFill>
              <a:effectLst/>
              <a:latin typeface="+mn-lt"/>
              <a:ea typeface="+mn-ea"/>
              <a:cs typeface="+mn-cs"/>
            </a:rPr>
            <a:t>百万円</a:t>
          </a:r>
          <a:r>
            <a:rPr lang="ja-JP" altLang="en-US" sz="1100" b="0" i="0">
              <a:solidFill>
                <a:schemeClr val="dk1"/>
              </a:solidFill>
              <a:effectLst/>
              <a:latin typeface="+mn-lt"/>
              <a:ea typeface="+mn-ea"/>
              <a:cs typeface="+mn-cs"/>
            </a:rPr>
            <a:t>増</a:t>
          </a:r>
          <a:r>
            <a:rPr lang="ja-JP" altLang="ja-JP" sz="1100" b="0" i="0">
              <a:solidFill>
                <a:schemeClr val="dk1"/>
              </a:solidFill>
              <a:effectLst/>
              <a:latin typeface="+mn-lt"/>
              <a:ea typeface="+mn-ea"/>
              <a:cs typeface="+mn-cs"/>
            </a:rPr>
            <a:t>の９</a:t>
          </a:r>
          <a:r>
            <a:rPr lang="ja-JP" altLang="en-US" sz="1100" b="0" i="0">
              <a:solidFill>
                <a:schemeClr val="dk1"/>
              </a:solidFill>
              <a:effectLst/>
              <a:latin typeface="+mn-lt"/>
              <a:ea typeface="+mn-ea"/>
              <a:cs typeface="+mn-cs"/>
            </a:rPr>
            <a:t>５７</a:t>
          </a:r>
          <a:r>
            <a:rPr lang="ja-JP" altLang="ja-JP" sz="1100" b="0" i="0">
              <a:solidFill>
                <a:schemeClr val="dk1"/>
              </a:solidFill>
              <a:effectLst/>
              <a:latin typeface="+mn-lt"/>
              <a:ea typeface="+mn-ea"/>
              <a:cs typeface="+mn-cs"/>
            </a:rPr>
            <a:t>百万円となっている。平成２５年度に実施した１</a:t>
          </a:r>
          <a:r>
            <a:rPr lang="ja-JP" altLang="en-US" sz="1100" b="0" i="0">
              <a:solidFill>
                <a:schemeClr val="dk1"/>
              </a:solidFill>
              <a:effectLst/>
              <a:latin typeface="+mn-lt"/>
              <a:ea typeface="+mn-ea"/>
              <a:cs typeface="+mn-cs"/>
            </a:rPr>
            <a:t>９１</a:t>
          </a:r>
          <a:r>
            <a:rPr lang="ja-JP" altLang="ja-JP" sz="1100" b="0" i="0">
              <a:solidFill>
                <a:schemeClr val="dk1"/>
              </a:solidFill>
              <a:effectLst/>
              <a:latin typeface="+mn-lt"/>
              <a:ea typeface="+mn-ea"/>
              <a:cs typeface="+mn-cs"/>
            </a:rPr>
            <a:t>百万円の繰上償還や平成１２年度許可過疎対策事業債</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平成１４（繰）</a:t>
          </a:r>
          <a:r>
            <a:rPr lang="ja-JP" altLang="en-US" sz="1100" b="0" i="0">
              <a:solidFill>
                <a:schemeClr val="dk1"/>
              </a:solidFill>
              <a:effectLst/>
              <a:latin typeface="+mn-lt"/>
              <a:ea typeface="+mn-ea"/>
              <a:cs typeface="+mn-cs"/>
            </a:rPr>
            <a:t>許可辺地債</a:t>
          </a:r>
          <a:r>
            <a:rPr lang="ja-JP" altLang="ja-JP" sz="1100" b="0" i="0">
              <a:solidFill>
                <a:schemeClr val="dk1"/>
              </a:solidFill>
              <a:effectLst/>
              <a:latin typeface="+mn-lt"/>
              <a:ea typeface="+mn-ea"/>
              <a:cs typeface="+mn-cs"/>
            </a:rPr>
            <a:t>の償還が前年度で終了したことによ</a:t>
          </a:r>
          <a:r>
            <a:rPr lang="ja-JP" altLang="en-US" sz="1100" b="0" i="0">
              <a:solidFill>
                <a:schemeClr val="dk1"/>
              </a:solidFill>
              <a:effectLst/>
              <a:latin typeface="+mn-lt"/>
              <a:ea typeface="+mn-ea"/>
              <a:cs typeface="+mn-cs"/>
            </a:rPr>
            <a:t>り地方債残高は減少しているが</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平成２６年度は平成２１年度許可過疎対策事業債（ケーブルテレビ整備事業）にかかる元金償還開始により元利償還金は増加している。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将来負担額の減少の主なものは、一般会計等に係る地方債の現在高の減少であり、対前年度</a:t>
          </a:r>
          <a:r>
            <a:rPr lang="ja-JP" altLang="en-US" sz="1100" b="0" i="0">
              <a:solidFill>
                <a:schemeClr val="dk1"/>
              </a:solidFill>
              <a:effectLst/>
              <a:latin typeface="+mn-lt"/>
              <a:ea typeface="+mn-ea"/>
              <a:cs typeface="+mn-cs"/>
            </a:rPr>
            <a:t>２５４</a:t>
          </a:r>
          <a:r>
            <a:rPr lang="ja-JP" altLang="ja-JP" sz="1100" b="0" i="0">
              <a:solidFill>
                <a:schemeClr val="dk1"/>
              </a:solidFill>
              <a:effectLst/>
              <a:latin typeface="+mn-lt"/>
              <a:ea typeface="+mn-ea"/>
              <a:cs typeface="+mn-cs"/>
            </a:rPr>
            <a:t>百万円減の６，</a:t>
          </a:r>
          <a:r>
            <a:rPr lang="ja-JP" altLang="en-US" sz="1100" b="0" i="0">
              <a:solidFill>
                <a:schemeClr val="dk1"/>
              </a:solidFill>
              <a:effectLst/>
              <a:latin typeface="+mn-lt"/>
              <a:ea typeface="+mn-ea"/>
              <a:cs typeface="+mn-cs"/>
            </a:rPr>
            <a:t>３６７</a:t>
          </a:r>
          <a:r>
            <a:rPr lang="ja-JP" altLang="ja-JP" sz="1100" b="0" i="0">
              <a:solidFill>
                <a:schemeClr val="dk1"/>
              </a:solidFill>
              <a:effectLst/>
              <a:latin typeface="+mn-lt"/>
              <a:ea typeface="+mn-ea"/>
              <a:cs typeface="+mn-cs"/>
            </a:rPr>
            <a:t>百万円となっている。これは、過去の大規模事業の償還終了及び繰上償還の実施によるものである。</a:t>
          </a:r>
          <a:endParaRPr lang="ja-JP" altLang="ja-JP" sz="1400">
            <a:effectLst/>
          </a:endParaRPr>
        </a:p>
        <a:p>
          <a:pPr algn="l" rtl="1"/>
          <a:r>
            <a:rPr lang="ja-JP" altLang="ja-JP" sz="1100" b="0" i="0">
              <a:solidFill>
                <a:schemeClr val="dk1"/>
              </a:solidFill>
              <a:effectLst/>
              <a:latin typeface="+mn-lt"/>
              <a:ea typeface="+mn-ea"/>
              <a:cs typeface="+mn-cs"/>
            </a:rPr>
            <a:t>　さらに、充当可能基金は、財政調整基金５０１百万円、減債基金５５１百万円等の基金積立により、充当可能基金が対前年度</a:t>
          </a:r>
          <a:r>
            <a:rPr lang="ja-JP" altLang="en-US" sz="1100" b="0" i="0">
              <a:solidFill>
                <a:schemeClr val="dk1"/>
              </a:solidFill>
              <a:effectLst/>
              <a:latin typeface="+mn-lt"/>
              <a:ea typeface="+mn-ea"/>
              <a:cs typeface="+mn-cs"/>
            </a:rPr>
            <a:t>４４４</a:t>
          </a:r>
          <a:r>
            <a:rPr lang="ja-JP" altLang="ja-JP" sz="1100" b="0" i="0">
              <a:solidFill>
                <a:schemeClr val="dk1"/>
              </a:solidFill>
              <a:effectLst/>
              <a:latin typeface="+mn-lt"/>
              <a:ea typeface="+mn-ea"/>
              <a:cs typeface="+mn-cs"/>
            </a:rPr>
            <a:t>百万円増の</a:t>
          </a:r>
          <a:r>
            <a:rPr lang="ja-JP" altLang="en-US" sz="1100" b="0" i="0">
              <a:solidFill>
                <a:schemeClr val="dk1"/>
              </a:solidFill>
              <a:effectLst/>
              <a:latin typeface="+mn-lt"/>
              <a:ea typeface="+mn-ea"/>
              <a:cs typeface="+mn-cs"/>
            </a:rPr>
            <a:t>７，０４８</a:t>
          </a:r>
          <a:r>
            <a:rPr lang="ja-JP" altLang="ja-JP" sz="1100" b="0" i="0">
              <a:solidFill>
                <a:schemeClr val="dk1"/>
              </a:solidFill>
              <a:effectLst/>
              <a:latin typeface="+mn-lt"/>
              <a:ea typeface="+mn-ea"/>
              <a:cs typeface="+mn-cs"/>
            </a:rPr>
            <a:t>百万円となっており、充当可能財源が将来負担額を上回る結果となった。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8389482</v>
      </c>
      <c r="BO4" s="379"/>
      <c r="BP4" s="379"/>
      <c r="BQ4" s="379"/>
      <c r="BR4" s="379"/>
      <c r="BS4" s="379"/>
      <c r="BT4" s="379"/>
      <c r="BU4" s="380"/>
      <c r="BV4" s="378">
        <v>8870936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5.4</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8026385</v>
      </c>
      <c r="BO5" s="384"/>
      <c r="BP5" s="384"/>
      <c r="BQ5" s="384"/>
      <c r="BR5" s="384"/>
      <c r="BS5" s="384"/>
      <c r="BT5" s="384"/>
      <c r="BU5" s="385"/>
      <c r="BV5" s="383">
        <v>8643356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74.8</v>
      </c>
      <c r="CU5" s="354"/>
      <c r="CV5" s="354"/>
      <c r="CW5" s="354"/>
      <c r="CX5" s="354"/>
      <c r="CY5" s="354"/>
      <c r="CZ5" s="354"/>
      <c r="DA5" s="355"/>
      <c r="DB5" s="353">
        <v>72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363097</v>
      </c>
      <c r="BO6" s="384"/>
      <c r="BP6" s="384"/>
      <c r="BQ6" s="384"/>
      <c r="BR6" s="384"/>
      <c r="BS6" s="384"/>
      <c r="BT6" s="384"/>
      <c r="BU6" s="385"/>
      <c r="BV6" s="383">
        <v>227580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78.3</v>
      </c>
      <c r="CU6" s="530"/>
      <c r="CV6" s="530"/>
      <c r="CW6" s="530"/>
      <c r="CX6" s="530"/>
      <c r="CY6" s="530"/>
      <c r="CZ6" s="530"/>
      <c r="DA6" s="531"/>
      <c r="DB6" s="529">
        <v>75.400000000000006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75050</v>
      </c>
      <c r="BO7" s="384"/>
      <c r="BP7" s="384"/>
      <c r="BQ7" s="384"/>
      <c r="BR7" s="384"/>
      <c r="BS7" s="384"/>
      <c r="BT7" s="384"/>
      <c r="BU7" s="385"/>
      <c r="BV7" s="383">
        <v>26315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5349338</v>
      </c>
      <c r="CU7" s="384"/>
      <c r="CV7" s="384"/>
      <c r="CW7" s="384"/>
      <c r="CX7" s="384"/>
      <c r="CY7" s="384"/>
      <c r="CZ7" s="384"/>
      <c r="DA7" s="385"/>
      <c r="DB7" s="383">
        <v>5435003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288047</v>
      </c>
      <c r="BO8" s="384"/>
      <c r="BP8" s="384"/>
      <c r="BQ8" s="384"/>
      <c r="BR8" s="384"/>
      <c r="BS8" s="384"/>
      <c r="BT8" s="384"/>
      <c r="BU8" s="385"/>
      <c r="BV8" s="383">
        <v>201265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10446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86782</v>
      </c>
      <c r="BO9" s="384"/>
      <c r="BP9" s="384"/>
      <c r="BQ9" s="384"/>
      <c r="BR9" s="384"/>
      <c r="BS9" s="384"/>
      <c r="BT9" s="384"/>
      <c r="BU9" s="385"/>
      <c r="BV9" s="383">
        <v>33224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17.600000000000001</v>
      </c>
      <c r="CU9" s="354"/>
      <c r="CV9" s="354"/>
      <c r="CW9" s="354"/>
      <c r="CX9" s="354"/>
      <c r="CY9" s="354"/>
      <c r="CZ9" s="354"/>
      <c r="DA9" s="355"/>
      <c r="DB9" s="353">
        <v>15.3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11507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500780</v>
      </c>
      <c r="BO10" s="384"/>
      <c r="BP10" s="384"/>
      <c r="BQ10" s="384"/>
      <c r="BR10" s="384"/>
      <c r="BS10" s="384"/>
      <c r="BT10" s="384"/>
      <c r="BU10" s="385"/>
      <c r="BV10" s="383">
        <v>500735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166132</v>
      </c>
      <c r="BO11" s="384"/>
      <c r="BP11" s="384"/>
      <c r="BQ11" s="384"/>
      <c r="BR11" s="384"/>
      <c r="BS11" s="384"/>
      <c r="BT11" s="384"/>
      <c r="BU11" s="385"/>
      <c r="BV11" s="383">
        <v>197596</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10259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1000000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10101</v>
      </c>
      <c r="S13" s="485"/>
      <c r="T13" s="485"/>
      <c r="U13" s="485"/>
      <c r="V13" s="486"/>
      <c r="W13" s="472" t="s">
        <v>123</v>
      </c>
      <c r="X13" s="396"/>
      <c r="Y13" s="396"/>
      <c r="Z13" s="396"/>
      <c r="AA13" s="396"/>
      <c r="AB13" s="397"/>
      <c r="AC13" s="359">
        <v>748</v>
      </c>
      <c r="AD13" s="360"/>
      <c r="AE13" s="360"/>
      <c r="AF13" s="360"/>
      <c r="AG13" s="361"/>
      <c r="AH13" s="359">
        <v>870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753694</v>
      </c>
      <c r="BO13" s="384"/>
      <c r="BP13" s="384"/>
      <c r="BQ13" s="384"/>
      <c r="BR13" s="384"/>
      <c r="BS13" s="384"/>
      <c r="BT13" s="384"/>
      <c r="BU13" s="385"/>
      <c r="BV13" s="383">
        <v>-268445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3.4</v>
      </c>
      <c r="CU13" s="354"/>
      <c r="CV13" s="354"/>
      <c r="CW13" s="354"/>
      <c r="CX13" s="354"/>
      <c r="CY13" s="354"/>
      <c r="CZ13" s="354"/>
      <c r="DA13" s="355"/>
      <c r="DB13" s="353">
        <v>4.8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10508</v>
      </c>
      <c r="S14" s="485"/>
      <c r="T14" s="485"/>
      <c r="U14" s="485"/>
      <c r="V14" s="486"/>
      <c r="W14" s="487"/>
      <c r="X14" s="399"/>
      <c r="Y14" s="399"/>
      <c r="Z14" s="399"/>
      <c r="AA14" s="399"/>
      <c r="AB14" s="400"/>
      <c r="AC14" s="477">
        <v>16.600000000000001</v>
      </c>
      <c r="AD14" s="478"/>
      <c r="AE14" s="478"/>
      <c r="AF14" s="478"/>
      <c r="AG14" s="479"/>
      <c r="AH14" s="477">
        <v>16.5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10357</v>
      </c>
      <c r="S15" s="485"/>
      <c r="T15" s="485"/>
      <c r="U15" s="485"/>
      <c r="V15" s="486"/>
      <c r="W15" s="472" t="s">
        <v>130</v>
      </c>
      <c r="X15" s="396"/>
      <c r="Y15" s="396"/>
      <c r="Z15" s="396"/>
      <c r="AA15" s="396"/>
      <c r="AB15" s="397"/>
      <c r="AC15" s="359">
        <v>1161</v>
      </c>
      <c r="AD15" s="360"/>
      <c r="AE15" s="360"/>
      <c r="AF15" s="360"/>
      <c r="AG15" s="361"/>
      <c r="AH15" s="359">
        <v>1466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728533</v>
      </c>
      <c r="BO15" s="379"/>
      <c r="BP15" s="379"/>
      <c r="BQ15" s="379"/>
      <c r="BR15" s="379"/>
      <c r="BS15" s="379"/>
      <c r="BT15" s="379"/>
      <c r="BU15" s="380"/>
      <c r="BV15" s="378">
        <v>717204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25.7</v>
      </c>
      <c r="AD16" s="478"/>
      <c r="AE16" s="478"/>
      <c r="AF16" s="478"/>
      <c r="AG16" s="479"/>
      <c r="AH16" s="477">
        <v>27.8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4104089</v>
      </c>
      <c r="BO16" s="384"/>
      <c r="BP16" s="384"/>
      <c r="BQ16" s="384"/>
      <c r="BR16" s="384"/>
      <c r="BS16" s="384"/>
      <c r="BT16" s="384"/>
      <c r="BU16" s="385"/>
      <c r="BV16" s="383">
        <v>4095490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2608</v>
      </c>
      <c r="AD17" s="360"/>
      <c r="AE17" s="360"/>
      <c r="AF17" s="360"/>
      <c r="AG17" s="361"/>
      <c r="AH17" s="359">
        <v>2925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920759</v>
      </c>
      <c r="BO17" s="384"/>
      <c r="BP17" s="384"/>
      <c r="BQ17" s="384"/>
      <c r="BR17" s="384"/>
      <c r="BS17" s="384"/>
      <c r="BT17" s="384"/>
      <c r="BU17" s="385"/>
      <c r="BV17" s="383">
        <v>910665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327.64999999999998</v>
      </c>
      <c r="M18" s="448"/>
      <c r="N18" s="448"/>
      <c r="O18" s="448"/>
      <c r="P18" s="448"/>
      <c r="Q18" s="448"/>
      <c r="R18" s="449"/>
      <c r="S18" s="449"/>
      <c r="T18" s="449"/>
      <c r="U18" s="449"/>
      <c r="V18" s="450"/>
      <c r="W18" s="464"/>
      <c r="X18" s="465"/>
      <c r="Y18" s="465"/>
      <c r="Z18" s="465"/>
      <c r="AA18" s="465"/>
      <c r="AB18" s="473"/>
      <c r="AC18" s="347">
        <v>57.7</v>
      </c>
      <c r="AD18" s="348"/>
      <c r="AE18" s="348"/>
      <c r="AF18" s="348"/>
      <c r="AG18" s="451"/>
      <c r="AH18" s="347">
        <v>55.5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4004040</v>
      </c>
      <c r="BO18" s="384"/>
      <c r="BP18" s="384"/>
      <c r="BQ18" s="384"/>
      <c r="BR18" s="384"/>
      <c r="BS18" s="384"/>
      <c r="BT18" s="384"/>
      <c r="BU18" s="385"/>
      <c r="BV18" s="383">
        <v>3915028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32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6277540</v>
      </c>
      <c r="BO19" s="384"/>
      <c r="BP19" s="384"/>
      <c r="BQ19" s="384"/>
      <c r="BR19" s="384"/>
      <c r="BS19" s="384"/>
      <c r="BT19" s="384"/>
      <c r="BU19" s="385"/>
      <c r="BV19" s="383">
        <v>7242442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4470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6366804</v>
      </c>
      <c r="BO23" s="384"/>
      <c r="BP23" s="384"/>
      <c r="BQ23" s="384"/>
      <c r="BR23" s="384"/>
      <c r="BS23" s="384"/>
      <c r="BT23" s="384"/>
      <c r="BU23" s="385"/>
      <c r="BV23" s="383">
        <v>6621470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7680</v>
      </c>
      <c r="R24" s="360"/>
      <c r="S24" s="360"/>
      <c r="T24" s="360"/>
      <c r="U24" s="360"/>
      <c r="V24" s="361"/>
      <c r="W24" s="425"/>
      <c r="X24" s="416"/>
      <c r="Y24" s="417"/>
      <c r="Z24" s="356" t="s">
        <v>154</v>
      </c>
      <c r="AA24" s="357"/>
      <c r="AB24" s="357"/>
      <c r="AC24" s="357"/>
      <c r="AD24" s="357"/>
      <c r="AE24" s="357"/>
      <c r="AF24" s="357"/>
      <c r="AG24" s="358"/>
      <c r="AH24" s="359">
        <v>96</v>
      </c>
      <c r="AI24" s="360"/>
      <c r="AJ24" s="360"/>
      <c r="AK24" s="360"/>
      <c r="AL24" s="361"/>
      <c r="AM24" s="359">
        <v>297120</v>
      </c>
      <c r="AN24" s="360"/>
      <c r="AO24" s="360"/>
      <c r="AP24" s="360"/>
      <c r="AQ24" s="360"/>
      <c r="AR24" s="361"/>
      <c r="AS24" s="359">
        <v>3095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4770804</v>
      </c>
      <c r="BO24" s="384"/>
      <c r="BP24" s="384"/>
      <c r="BQ24" s="384"/>
      <c r="BR24" s="384"/>
      <c r="BS24" s="384"/>
      <c r="BT24" s="384"/>
      <c r="BU24" s="385"/>
      <c r="BV24" s="383">
        <v>5451183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6150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555146</v>
      </c>
      <c r="BO25" s="379"/>
      <c r="BP25" s="379"/>
      <c r="BQ25" s="379"/>
      <c r="BR25" s="379"/>
      <c r="BS25" s="379"/>
      <c r="BT25" s="379"/>
      <c r="BU25" s="380"/>
      <c r="BV25" s="378">
        <v>275975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5530</v>
      </c>
      <c r="R26" s="360"/>
      <c r="S26" s="360"/>
      <c r="T26" s="360"/>
      <c r="U26" s="360"/>
      <c r="V26" s="361"/>
      <c r="W26" s="425"/>
      <c r="X26" s="416"/>
      <c r="Y26" s="417"/>
      <c r="Z26" s="356" t="s">
        <v>160</v>
      </c>
      <c r="AA26" s="438"/>
      <c r="AB26" s="438"/>
      <c r="AC26" s="438"/>
      <c r="AD26" s="438"/>
      <c r="AE26" s="438"/>
      <c r="AF26" s="438"/>
      <c r="AG26" s="439"/>
      <c r="AH26" s="359">
        <v>11</v>
      </c>
      <c r="AI26" s="360"/>
      <c r="AJ26" s="360"/>
      <c r="AK26" s="360"/>
      <c r="AL26" s="361"/>
      <c r="AM26" s="359">
        <v>32010</v>
      </c>
      <c r="AN26" s="360"/>
      <c r="AO26" s="360"/>
      <c r="AP26" s="360"/>
      <c r="AQ26" s="360"/>
      <c r="AR26" s="361"/>
      <c r="AS26" s="359">
        <v>2910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2690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10972</v>
      </c>
      <c r="AN27" s="360"/>
      <c r="AO27" s="360"/>
      <c r="AP27" s="360"/>
      <c r="AQ27" s="360"/>
      <c r="AR27" s="361"/>
      <c r="AS27" s="359">
        <v>2743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2310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2194657</v>
      </c>
      <c r="BO28" s="379"/>
      <c r="BP28" s="379"/>
      <c r="BQ28" s="379"/>
      <c r="BR28" s="379"/>
      <c r="BS28" s="379"/>
      <c r="BT28" s="379"/>
      <c r="BU28" s="380"/>
      <c r="BV28" s="378">
        <v>1693877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12</v>
      </c>
      <c r="M29" s="360"/>
      <c r="N29" s="360"/>
      <c r="O29" s="360"/>
      <c r="P29" s="361"/>
      <c r="Q29" s="359">
        <v>1920</v>
      </c>
      <c r="R29" s="360"/>
      <c r="S29" s="360"/>
      <c r="T29" s="360"/>
      <c r="U29" s="360"/>
      <c r="V29" s="361"/>
      <c r="W29" s="426"/>
      <c r="X29" s="427"/>
      <c r="Y29" s="428"/>
      <c r="Z29" s="356" t="s">
        <v>170</v>
      </c>
      <c r="AA29" s="357"/>
      <c r="AB29" s="357"/>
      <c r="AC29" s="357"/>
      <c r="AD29" s="357"/>
      <c r="AE29" s="357"/>
      <c r="AF29" s="357"/>
      <c r="AG29" s="358"/>
      <c r="AH29" s="359">
        <v>100</v>
      </c>
      <c r="AI29" s="360"/>
      <c r="AJ29" s="360"/>
      <c r="AK29" s="360"/>
      <c r="AL29" s="361"/>
      <c r="AM29" s="359">
        <v>308092</v>
      </c>
      <c r="AN29" s="360"/>
      <c r="AO29" s="360"/>
      <c r="AP29" s="360"/>
      <c r="AQ29" s="360"/>
      <c r="AR29" s="361"/>
      <c r="AS29" s="359">
        <v>3081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1847615</v>
      </c>
      <c r="BO29" s="384"/>
      <c r="BP29" s="384"/>
      <c r="BQ29" s="384"/>
      <c r="BR29" s="384"/>
      <c r="BS29" s="384"/>
      <c r="BT29" s="384"/>
      <c r="BU29" s="385"/>
      <c r="BV29" s="383">
        <v>1847044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2914940</v>
      </c>
      <c r="BO30" s="387"/>
      <c r="BP30" s="387"/>
      <c r="BQ30" s="387"/>
      <c r="BR30" s="387"/>
      <c r="BS30" s="387"/>
      <c r="BT30" s="387"/>
      <c r="BU30" s="388"/>
      <c r="BV30" s="386">
        <v>3017201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海陽町国民健康保険特別会計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海陽町上水道事業会計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海陽町海部簡易水道事業特別会計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徳島県市町村議会議員公務災害補償等組合</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（株）漁火</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海陽町鉄道経営安定基金特別会計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海陽町介護保険特別会計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海陽町病院事業会計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海陽町川西簡易水道事業特別会計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徳島県市町村総合事務組合（一般会計）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（一財）海部下灘観光協会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海陽町後期高齢者医療特別会計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海陽町川上簡易水道事業特別会計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徳島県市町村総合事務組合（滞納整理機構特別会計）</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阿佐海岸鉄道（株）</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海陽町中里簡易水道事業特別会計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海部老人ホーム町村組合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IF('各会計、関係団体の財政状況及び健全化判断比率'!B37="","",'各会計、関係団体の財政状況及び健全化判断比率'!B37)</f>
        <v>海陽町浅川公共下水道事業特別会計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海部郡衛生処理組合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13</v>
      </c>
      <c r="BF39" s="343"/>
      <c r="BG39" s="342" t="str">
        <f>IF('各会計、関係団体の財政状況及び健全化判断比率'!B38="","",'各会計、関係団体の財政状況及び健全化判断比率'!B38)</f>
        <v>海陽町海部公共下水道事業特別会計</v>
      </c>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海部消防組合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14</v>
      </c>
      <c r="BF40" s="343"/>
      <c r="BG40" s="342" t="str">
        <f>IF('各会計、関係団体の財政状況及び健全化判断比率'!B39="","",'各会計、関係団体の財政状況及び健全化判断比率'!B39)</f>
        <v>海陽町宍喰公共下水道事業特別会計</v>
      </c>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徳島県後期高齢者広域連合（一般会計）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15</v>
      </c>
      <c r="BF41" s="343"/>
      <c r="BG41" s="342" t="str">
        <f>IF('各会計、関係団体の財政状況及び健全化判断比率'!B40="","",'各会計、関係団体の財政状況及び健全化判断比率'!B40)</f>
        <v>海陽町神野農業集落排水事業特別会計</v>
      </c>
      <c r="BH41" s="342"/>
      <c r="BI41" s="342"/>
      <c r="BJ41" s="342"/>
      <c r="BK41" s="342"/>
      <c r="BL41" s="342"/>
      <c r="BM41" s="342"/>
      <c r="BN41" s="342"/>
      <c r="BO41" s="342"/>
      <c r="BP41" s="342"/>
      <c r="BQ41" s="342"/>
      <c r="BR41" s="342"/>
      <c r="BS41" s="342"/>
      <c r="BT41" s="342"/>
      <c r="BU41" s="342"/>
      <c r="BV41" s="165"/>
      <c r="BW41" s="343">
        <f t="shared" si="2"/>
        <v>25</v>
      </c>
      <c r="BX41" s="343"/>
      <c r="BY41" s="342" t="str">
        <f>IF('各会計、関係団体の財政状況及び健全化判断比率'!B75="","",'各会計、関係団体の財政状況及び健全化判断比率'!B75)</f>
        <v>徳島県後期高齢者広域連合（後期高齢者医療事業会計）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f t="shared" si="1"/>
        <v>16</v>
      </c>
      <c r="BF42" s="343"/>
      <c r="BG42" s="342" t="str">
        <f>IF('各会計、関係団体の財政状況及び健全化判断比率'!B41="","",'各会計、関係団体の財政状況及び健全化判断比率'!B41)</f>
        <v>海陽町川西農業集落排水事業特別会計</v>
      </c>
      <c r="BH42" s="342"/>
      <c r="BI42" s="342"/>
      <c r="BJ42" s="342"/>
      <c r="BK42" s="342"/>
      <c r="BL42" s="342"/>
      <c r="BM42" s="342"/>
      <c r="BN42" s="342"/>
      <c r="BO42" s="342"/>
      <c r="BP42" s="342"/>
      <c r="BQ42" s="342"/>
      <c r="BR42" s="342"/>
      <c r="BS42" s="342"/>
      <c r="BT42" s="342"/>
      <c r="BU42" s="342"/>
      <c r="BV42" s="165"/>
      <c r="BW42" s="343">
        <f t="shared" si="2"/>
        <v>26</v>
      </c>
      <c r="BX42" s="343"/>
      <c r="BY42" s="342" t="str">
        <f>IF('各会計、関係団体の財政状況及び健全化判断比率'!B76="","",'各会計、関係団体の財政状況及び健全化判断比率'!B76)</f>
        <v>海部郡特別養護老人ホーム事務組合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f t="shared" si="1"/>
        <v>17</v>
      </c>
      <c r="BF43" s="343"/>
      <c r="BG43" s="342" t="str">
        <f>IF('各会計、関係団体の財政状況及び健全化判断比率'!B42="","",'各会計、関係団体の財政状況及び健全化判断比率'!B42)</f>
        <v>海陽町日比原農業集落排水事業特別会計</v>
      </c>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81" t="s">
        <v>24</v>
      </c>
      <c r="C41" s="1182"/>
      <c r="D41" s="81"/>
      <c r="E41" s="1183" t="s">
        <v>25</v>
      </c>
      <c r="F41" s="1183"/>
      <c r="G41" s="1183"/>
      <c r="H41" s="1184"/>
      <c r="I41" s="82">
        <v>8625</v>
      </c>
      <c r="J41" s="83">
        <v>7559</v>
      </c>
      <c r="K41" s="83">
        <v>7144</v>
      </c>
      <c r="L41" s="83">
        <v>6621</v>
      </c>
      <c r="M41" s="84">
        <v>6367</v>
      </c>
    </row>
    <row r="42" spans="2:13" ht="27.75" customHeight="1" x14ac:dyDescent="0.15">
      <c r="B42" s="1171"/>
      <c r="C42" s="1172"/>
      <c r="D42" s="85"/>
      <c r="E42" s="1175" t="s">
        <v>26</v>
      </c>
      <c r="F42" s="1175"/>
      <c r="G42" s="1175"/>
      <c r="H42" s="1176"/>
      <c r="I42" s="86" t="s">
        <v>485</v>
      </c>
      <c r="J42" s="87" t="s">
        <v>485</v>
      </c>
      <c r="K42" s="87">
        <v>163</v>
      </c>
      <c r="L42" s="87">
        <v>89</v>
      </c>
      <c r="M42" s="88">
        <v>83</v>
      </c>
    </row>
    <row r="43" spans="2:13" ht="27.75" customHeight="1" x14ac:dyDescent="0.15">
      <c r="B43" s="1171"/>
      <c r="C43" s="1172"/>
      <c r="D43" s="85"/>
      <c r="E43" s="1175" t="s">
        <v>27</v>
      </c>
      <c r="F43" s="1175"/>
      <c r="G43" s="1175"/>
      <c r="H43" s="1176"/>
      <c r="I43" s="86">
        <v>2536</v>
      </c>
      <c r="J43" s="87">
        <v>2584</v>
      </c>
      <c r="K43" s="87">
        <v>2704</v>
      </c>
      <c r="L43" s="87">
        <v>2795</v>
      </c>
      <c r="M43" s="88">
        <v>2697</v>
      </c>
    </row>
    <row r="44" spans="2:13" ht="27.75" customHeight="1" x14ac:dyDescent="0.15">
      <c r="B44" s="1171"/>
      <c r="C44" s="1172"/>
      <c r="D44" s="85"/>
      <c r="E44" s="1175" t="s">
        <v>28</v>
      </c>
      <c r="F44" s="1175"/>
      <c r="G44" s="1175"/>
      <c r="H44" s="1176"/>
      <c r="I44" s="86">
        <v>185</v>
      </c>
      <c r="J44" s="87">
        <v>193</v>
      </c>
      <c r="K44" s="87">
        <v>194</v>
      </c>
      <c r="L44" s="87">
        <v>170</v>
      </c>
      <c r="M44" s="88">
        <v>149</v>
      </c>
    </row>
    <row r="45" spans="2:13" ht="27.75" customHeight="1" x14ac:dyDescent="0.15">
      <c r="B45" s="1171"/>
      <c r="C45" s="1172"/>
      <c r="D45" s="85"/>
      <c r="E45" s="1175" t="s">
        <v>29</v>
      </c>
      <c r="F45" s="1175"/>
      <c r="G45" s="1175"/>
      <c r="H45" s="1176"/>
      <c r="I45" s="86">
        <v>1426</v>
      </c>
      <c r="J45" s="87">
        <v>1394</v>
      </c>
      <c r="K45" s="87">
        <v>1350</v>
      </c>
      <c r="L45" s="87">
        <v>1309</v>
      </c>
      <c r="M45" s="88">
        <v>1215</v>
      </c>
    </row>
    <row r="46" spans="2:13" ht="27.75" customHeight="1" x14ac:dyDescent="0.15">
      <c r="B46" s="1171"/>
      <c r="C46" s="1172"/>
      <c r="D46" s="85"/>
      <c r="E46" s="1175" t="s">
        <v>30</v>
      </c>
      <c r="F46" s="1175"/>
      <c r="G46" s="1175"/>
      <c r="H46" s="1176"/>
      <c r="I46" s="86" t="s">
        <v>485</v>
      </c>
      <c r="J46" s="87" t="s">
        <v>485</v>
      </c>
      <c r="K46" s="87" t="s">
        <v>485</v>
      </c>
      <c r="L46" s="87" t="s">
        <v>485</v>
      </c>
      <c r="M46" s="88" t="s">
        <v>485</v>
      </c>
    </row>
    <row r="47" spans="2:13" ht="27.75" customHeight="1" x14ac:dyDescent="0.15">
      <c r="B47" s="1171"/>
      <c r="C47" s="1172"/>
      <c r="D47" s="85"/>
      <c r="E47" s="1175" t="s">
        <v>31</v>
      </c>
      <c r="F47" s="1175"/>
      <c r="G47" s="1175"/>
      <c r="H47" s="1176"/>
      <c r="I47" s="86" t="s">
        <v>485</v>
      </c>
      <c r="J47" s="87" t="s">
        <v>485</v>
      </c>
      <c r="K47" s="87" t="s">
        <v>485</v>
      </c>
      <c r="L47" s="87" t="s">
        <v>485</v>
      </c>
      <c r="M47" s="88" t="s">
        <v>485</v>
      </c>
    </row>
    <row r="48" spans="2:13" ht="27.75" customHeight="1" x14ac:dyDescent="0.15">
      <c r="B48" s="1173"/>
      <c r="C48" s="1174"/>
      <c r="D48" s="85"/>
      <c r="E48" s="1175" t="s">
        <v>32</v>
      </c>
      <c r="F48" s="1175"/>
      <c r="G48" s="1175"/>
      <c r="H48" s="1176"/>
      <c r="I48" s="86" t="s">
        <v>485</v>
      </c>
      <c r="J48" s="87" t="s">
        <v>485</v>
      </c>
      <c r="K48" s="87" t="s">
        <v>485</v>
      </c>
      <c r="L48" s="87" t="s">
        <v>485</v>
      </c>
      <c r="M48" s="88" t="s">
        <v>485</v>
      </c>
    </row>
    <row r="49" spans="2:13" ht="27.75" customHeight="1" x14ac:dyDescent="0.15">
      <c r="B49" s="1169" t="s">
        <v>33</v>
      </c>
      <c r="C49" s="1170"/>
      <c r="D49" s="89"/>
      <c r="E49" s="1175" t="s">
        <v>34</v>
      </c>
      <c r="F49" s="1175"/>
      <c r="G49" s="1175"/>
      <c r="H49" s="1176"/>
      <c r="I49" s="86">
        <v>3409</v>
      </c>
      <c r="J49" s="87">
        <v>4241</v>
      </c>
      <c r="K49" s="87">
        <v>5741</v>
      </c>
      <c r="L49" s="87">
        <v>6604</v>
      </c>
      <c r="M49" s="88">
        <v>7048</v>
      </c>
    </row>
    <row r="50" spans="2:13" ht="27.75" customHeight="1" x14ac:dyDescent="0.15">
      <c r="B50" s="1171"/>
      <c r="C50" s="1172"/>
      <c r="D50" s="85"/>
      <c r="E50" s="1175" t="s">
        <v>35</v>
      </c>
      <c r="F50" s="1175"/>
      <c r="G50" s="1175"/>
      <c r="H50" s="1176"/>
      <c r="I50" s="86">
        <v>42</v>
      </c>
      <c r="J50" s="87">
        <v>40</v>
      </c>
      <c r="K50" s="87">
        <v>177</v>
      </c>
      <c r="L50" s="87">
        <v>154</v>
      </c>
      <c r="M50" s="88">
        <v>144</v>
      </c>
    </row>
    <row r="51" spans="2:13" ht="27.75" customHeight="1" x14ac:dyDescent="0.15">
      <c r="B51" s="1173"/>
      <c r="C51" s="1174"/>
      <c r="D51" s="85"/>
      <c r="E51" s="1175" t="s">
        <v>36</v>
      </c>
      <c r="F51" s="1175"/>
      <c r="G51" s="1175"/>
      <c r="H51" s="1176"/>
      <c r="I51" s="86">
        <v>9941</v>
      </c>
      <c r="J51" s="87">
        <v>9606</v>
      </c>
      <c r="K51" s="87">
        <v>9356</v>
      </c>
      <c r="L51" s="87">
        <v>8886</v>
      </c>
      <c r="M51" s="88">
        <v>8377</v>
      </c>
    </row>
    <row r="52" spans="2:13" ht="27.75" customHeight="1" thickBot="1" x14ac:dyDescent="0.2">
      <c r="B52" s="1177" t="s">
        <v>37</v>
      </c>
      <c r="C52" s="1178"/>
      <c r="D52" s="90"/>
      <c r="E52" s="1179" t="s">
        <v>38</v>
      </c>
      <c r="F52" s="1179"/>
      <c r="G52" s="1179"/>
      <c r="H52" s="1180"/>
      <c r="I52" s="91">
        <v>-621</v>
      </c>
      <c r="J52" s="92">
        <v>-2156</v>
      </c>
      <c r="K52" s="92">
        <v>-3719</v>
      </c>
      <c r="L52" s="92">
        <v>-4659</v>
      </c>
      <c r="M52" s="93">
        <v>-5058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129031</v>
      </c>
      <c r="E3" s="116"/>
      <c r="F3" s="117">
        <v>89245</v>
      </c>
      <c r="G3" s="118"/>
      <c r="H3" s="119"/>
    </row>
    <row r="4" spans="1:8" x14ac:dyDescent="0.15">
      <c r="A4" s="120"/>
      <c r="B4" s="121"/>
      <c r="C4" s="122"/>
      <c r="D4" s="123">
        <v>76019</v>
      </c>
      <c r="E4" s="124"/>
      <c r="F4" s="125">
        <v>42966</v>
      </c>
      <c r="G4" s="126"/>
      <c r="H4" s="127"/>
    </row>
    <row r="5" spans="1:8" x14ac:dyDescent="0.15">
      <c r="A5" s="108" t="s">
        <v>518</v>
      </c>
      <c r="B5" s="113"/>
      <c r="C5" s="114"/>
      <c r="D5" s="115">
        <v>79821</v>
      </c>
      <c r="E5" s="116"/>
      <c r="F5" s="117">
        <v>70897</v>
      </c>
      <c r="G5" s="118"/>
      <c r="H5" s="119"/>
    </row>
    <row r="6" spans="1:8" x14ac:dyDescent="0.15">
      <c r="A6" s="120"/>
      <c r="B6" s="121"/>
      <c r="C6" s="122"/>
      <c r="D6" s="123">
        <v>63801</v>
      </c>
      <c r="E6" s="124"/>
      <c r="F6" s="125">
        <v>39878</v>
      </c>
      <c r="G6" s="126"/>
      <c r="H6" s="127"/>
    </row>
    <row r="7" spans="1:8" x14ac:dyDescent="0.15">
      <c r="A7" s="108" t="s">
        <v>519</v>
      </c>
      <c r="B7" s="113"/>
      <c r="C7" s="114"/>
      <c r="D7" s="115">
        <v>66396</v>
      </c>
      <c r="E7" s="116"/>
      <c r="F7" s="117">
        <v>66496</v>
      </c>
      <c r="G7" s="118"/>
      <c r="H7" s="119"/>
    </row>
    <row r="8" spans="1:8" x14ac:dyDescent="0.15">
      <c r="A8" s="120"/>
      <c r="B8" s="121"/>
      <c r="C8" s="122"/>
      <c r="D8" s="123">
        <v>51923</v>
      </c>
      <c r="E8" s="124"/>
      <c r="F8" s="125">
        <v>36530</v>
      </c>
      <c r="G8" s="126"/>
      <c r="H8" s="127"/>
    </row>
    <row r="9" spans="1:8" x14ac:dyDescent="0.15">
      <c r="A9" s="108" t="s">
        <v>520</v>
      </c>
      <c r="B9" s="113"/>
      <c r="C9" s="114"/>
      <c r="D9" s="115">
        <v>78341</v>
      </c>
      <c r="E9" s="116"/>
      <c r="F9" s="117">
        <v>82748</v>
      </c>
      <c r="G9" s="118"/>
      <c r="H9" s="119"/>
    </row>
    <row r="10" spans="1:8" x14ac:dyDescent="0.15">
      <c r="A10" s="120"/>
      <c r="B10" s="121"/>
      <c r="C10" s="122"/>
      <c r="D10" s="123">
        <v>42909</v>
      </c>
      <c r="E10" s="124"/>
      <c r="F10" s="125">
        <v>44732</v>
      </c>
      <c r="G10" s="126"/>
      <c r="H10" s="127"/>
    </row>
    <row r="11" spans="1:8" x14ac:dyDescent="0.15">
      <c r="A11" s="108" t="s">
        <v>521</v>
      </c>
      <c r="B11" s="113"/>
      <c r="C11" s="114"/>
      <c r="D11" s="115">
        <v>83860</v>
      </c>
      <c r="E11" s="116"/>
      <c r="F11" s="117">
        <v>91837</v>
      </c>
      <c r="G11" s="118"/>
      <c r="H11" s="119"/>
    </row>
    <row r="12" spans="1:8" x14ac:dyDescent="0.15">
      <c r="A12" s="120"/>
      <c r="B12" s="121"/>
      <c r="C12" s="128"/>
      <c r="D12" s="123">
        <v>57895</v>
      </c>
      <c r="E12" s="124"/>
      <c r="F12" s="125">
        <v>54439</v>
      </c>
      <c r="G12" s="126"/>
      <c r="H12" s="127"/>
    </row>
    <row r="13" spans="1:8" x14ac:dyDescent="0.15">
      <c r="A13" s="108"/>
      <c r="B13" s="113"/>
      <c r="C13" s="129"/>
      <c r="D13" s="130">
        <v>87490</v>
      </c>
      <c r="E13" s="131"/>
      <c r="F13" s="132">
        <v>80245</v>
      </c>
      <c r="G13" s="133"/>
      <c r="H13" s="119"/>
    </row>
    <row r="14" spans="1:8" x14ac:dyDescent="0.15">
      <c r="A14" s="120"/>
      <c r="B14" s="121"/>
      <c r="C14" s="122"/>
      <c r="D14" s="123">
        <v>58509</v>
      </c>
      <c r="E14" s="124"/>
      <c r="F14" s="125">
        <v>43709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3.13</v>
      </c>
      <c r="C19" s="134">
        <f>ROUND(VALUE(SUBSTITUTE(実質収支比率等に係る経年分析!G$48,"▲","-")),2)</f>
        <v>3</v>
      </c>
      <c r="D19" s="134">
        <f>ROUND(VALUE(SUBSTITUTE(実質収支比率等に係る経年分析!H$48,"▲","-")),2)</f>
        <v>3.07</v>
      </c>
      <c r="E19" s="134">
        <f>ROUND(VALUE(SUBSTITUTE(実質収支比率等に係る経年分析!I$48,"▲","-")),2)</f>
        <v>3.7</v>
      </c>
      <c r="F19" s="134">
        <f>ROUND(VALUE(SUBSTITUTE(実質収支比率等に係る経年分析!J$48,"▲","-")),2)</f>
        <v>5.38</v>
      </c>
    </row>
    <row r="20" spans="1:11" x14ac:dyDescent="0.15">
      <c r="A20" s="134" t="s">
        <v>43</v>
      </c>
      <c r="B20" s="134">
        <f>ROUND(VALUE(SUBSTITUTE(実質収支比率等に係る経年分析!F$47,"▲","-")),2)</f>
        <v>26.2</v>
      </c>
      <c r="C20" s="134">
        <f>ROUND(VALUE(SUBSTITUTE(実質収支比率等に係る経年分析!G$47,"▲","-")),2)</f>
        <v>39.72</v>
      </c>
      <c r="D20" s="134">
        <f>ROUND(VALUE(SUBSTITUTE(実質収支比率等に係る経年分析!H$47,"▲","-")),2)</f>
        <v>40.04</v>
      </c>
      <c r="E20" s="134">
        <f>ROUND(VALUE(SUBSTITUTE(実質収支比率等に係る経年分析!I$47,"▲","-")),2)</f>
        <v>31.17</v>
      </c>
      <c r="F20" s="134">
        <f>ROUND(VALUE(SUBSTITUTE(実質収支比率等に係る経年分析!J$47,"▲","-")),2)</f>
        <v>41.03</v>
      </c>
    </row>
    <row r="21" spans="1:11" x14ac:dyDescent="0.15">
      <c r="A21" s="134" t="s">
        <v>44</v>
      </c>
      <c r="B21" s="134">
        <f>IF(ISNUMBER(VALUE(SUBSTITUTE(実質収支比率等に係る経年分析!F$49,"▲","-"))),ROUND(VALUE(SUBSTITUTE(実質収支比率等に係る経年分析!F$49,"▲","-")),2),NA())</f>
        <v>18.91</v>
      </c>
      <c r="C21" s="134">
        <f>IF(ISNUMBER(VALUE(SUBSTITUTE(実質収支比率等に係る経年分析!G$49,"▲","-"))),ROUND(VALUE(SUBSTITUTE(実質収支比率等に係る経年分析!G$49,"▲","-")),2),NA())</f>
        <v>20.87</v>
      </c>
      <c r="D21" s="134">
        <f>IF(ISNUMBER(VALUE(SUBSTITUTE(実質収支比率等に係る経年分析!H$49,"▲","-"))),ROUND(VALUE(SUBSTITUTE(実質収支比率等に係る経年分析!H$49,"▲","-")),2),NA())</f>
        <v>2.34</v>
      </c>
      <c r="E21" s="134">
        <f>IF(ISNUMBER(VALUE(SUBSTITUTE(実質収支比率等に係る経年分析!I$49,"▲","-"))),ROUND(VALUE(SUBSTITUTE(実質収支比率等に係る経年分析!I$49,"▲","-")),2),NA())</f>
        <v>-4.9400000000000004</v>
      </c>
      <c r="F21" s="134">
        <f>IF(ISNUMBER(VALUE(SUBSTITUTE(実質収支比率等に係る経年分析!J$49,"▲","-"))),ROUND(VALUE(SUBSTITUTE(実質収支比率等に係る経年分析!J$49,"▲","-")),2),NA())</f>
        <v>14.09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0.28999999999999998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0.28999999999999998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海陽町宍喰公共下水道事業特別会計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x14ac:dyDescent="0.15">
      <c r="A30" s="135" t="str">
        <f>IF(連結実質赤字比率に係る赤字・黒字の構成分析!C$40="",NA(),連結実質赤字比率に係る赤字・黒字の構成分析!C$40)</f>
        <v>海陽町川上簡易水道事業特別会計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x14ac:dyDescent="0.15">
      <c r="A31" s="135" t="str">
        <f>IF(連結実質赤字比率に係る赤字・黒字の構成分析!C$39="",NA(),連結実質赤字比率に係る赤字・黒字の構成分析!C$39)</f>
        <v>海陽町川西簡易水道事業特別会計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x14ac:dyDescent="0.15">
      <c r="A32" s="135" t="str">
        <f>IF(連結実質赤字比率に係る赤字・黒字の構成分析!C$38="",NA(),連結実質赤字比率に係る赤字・黒字の構成分析!C$38)</f>
        <v>海陽町介護保険特別会計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x14ac:dyDescent="0.15">
      <c r="A33" s="135" t="str">
        <f>IF(連結実質赤字比率に係る赤字・黒字の構成分析!C$37="",NA(),連結実質赤字比率に係る赤字・黒字の構成分析!C$37)</f>
        <v>海陽町病院事業会計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1.1499999999999999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海陽町国民健康保険特別会計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5.38</v>
      </c>
    </row>
    <row r="36" spans="1:16" x14ac:dyDescent="0.15">
      <c r="A36" s="135" t="str">
        <f>IF(連結実質赤字比率に係る赤字・黒字の構成分析!C$34="",NA(),連結実質赤字比率に係る赤字・黒字の構成分析!C$34)</f>
        <v>海陽町上水道事業会計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8.8000000000000007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1285</v>
      </c>
      <c r="E42" s="136"/>
      <c r="F42" s="136"/>
      <c r="G42" s="136">
        <f>'実質公債費比率（分子）の構造'!L$52</f>
        <v>1154</v>
      </c>
      <c r="H42" s="136"/>
      <c r="I42" s="136"/>
      <c r="J42" s="136">
        <f>'実質公債費比率（分子）の構造'!M$52</f>
        <v>1120</v>
      </c>
      <c r="K42" s="136"/>
      <c r="L42" s="136"/>
      <c r="M42" s="136">
        <f>'実質公債費比率（分子）の構造'!N$52</f>
        <v>1103</v>
      </c>
      <c r="N42" s="136"/>
      <c r="O42" s="136"/>
      <c r="P42" s="136">
        <f>'実質公債費比率（分子）の構造'!O$52</f>
        <v>1164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12</v>
      </c>
      <c r="C45" s="136"/>
      <c r="D45" s="136"/>
      <c r="E45" s="136">
        <f>'実質公債費比率（分子）の構造'!L$49</f>
        <v>12</v>
      </c>
      <c r="F45" s="136"/>
      <c r="G45" s="136"/>
      <c r="H45" s="136">
        <f>'実質公債費比率（分子）の構造'!M$49</f>
        <v>14</v>
      </c>
      <c r="I45" s="136"/>
      <c r="J45" s="136"/>
      <c r="K45" s="136">
        <f>'実質公債費比率（分子）の構造'!N$49</f>
        <v>27</v>
      </c>
      <c r="L45" s="136"/>
      <c r="M45" s="136"/>
      <c r="N45" s="136">
        <f>'実質公債費比率（分子）の構造'!O$49</f>
        <v>27</v>
      </c>
      <c r="O45" s="136"/>
      <c r="P45" s="136"/>
    </row>
    <row r="46" spans="1:16" x14ac:dyDescent="0.15">
      <c r="A46" s="136" t="s">
        <v>55</v>
      </c>
      <c r="B46" s="136">
        <f>'実質公債費比率（分子）の構造'!K$48</f>
        <v>216</v>
      </c>
      <c r="C46" s="136"/>
      <c r="D46" s="136"/>
      <c r="E46" s="136">
        <f>'実質公債費比率（分子）の構造'!L$48</f>
        <v>286</v>
      </c>
      <c r="F46" s="136"/>
      <c r="G46" s="136"/>
      <c r="H46" s="136">
        <f>'実質公債費比率（分子）の構造'!M$48</f>
        <v>272</v>
      </c>
      <c r="I46" s="136"/>
      <c r="J46" s="136"/>
      <c r="K46" s="136">
        <f>'実質公債費比率（分子）の構造'!N$48</f>
        <v>290</v>
      </c>
      <c r="L46" s="136"/>
      <c r="M46" s="136"/>
      <c r="N46" s="136">
        <f>'実質公債費比率（分子）の構造'!O$48</f>
        <v>296</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1417</v>
      </c>
      <c r="C49" s="136"/>
      <c r="D49" s="136"/>
      <c r="E49" s="136">
        <f>'実質公債費比率（分子）の構造'!L$45</f>
        <v>1156</v>
      </c>
      <c r="F49" s="136"/>
      <c r="G49" s="136"/>
      <c r="H49" s="136">
        <f>'実質公債費比率（分子）の構造'!M$45</f>
        <v>1016</v>
      </c>
      <c r="I49" s="136"/>
      <c r="J49" s="136"/>
      <c r="K49" s="136">
        <f>'実質公債費比率（分子）の構造'!N$45</f>
        <v>935</v>
      </c>
      <c r="L49" s="136"/>
      <c r="M49" s="136"/>
      <c r="N49" s="136">
        <f>'実質公債費比率（分子）の構造'!O$45</f>
        <v>957</v>
      </c>
      <c r="O49" s="136"/>
      <c r="P49" s="136"/>
    </row>
    <row r="50" spans="1:16" x14ac:dyDescent="0.15">
      <c r="A50" s="136" t="s">
        <v>58</v>
      </c>
      <c r="B50" s="136" t="e">
        <f>NA()</f>
        <v>#N/A</v>
      </c>
      <c r="C50" s="136">
        <f>IF(ISNUMBER('実質公債費比率（分子）の構造'!K$53),'実質公債費比率（分子）の構造'!K$53,NA())</f>
        <v>360</v>
      </c>
      <c r="D50" s="136" t="e">
        <f>NA()</f>
        <v>#N/A</v>
      </c>
      <c r="E50" s="136" t="e">
        <f>NA()</f>
        <v>#N/A</v>
      </c>
      <c r="F50" s="136">
        <f>IF(ISNUMBER('実質公債費比率（分子）の構造'!L$53),'実質公債費比率（分子）の構造'!L$53,NA())</f>
        <v>300</v>
      </c>
      <c r="G50" s="136" t="e">
        <f>NA()</f>
        <v>#N/A</v>
      </c>
      <c r="H50" s="136" t="e">
        <f>NA()</f>
        <v>#N/A</v>
      </c>
      <c r="I50" s="136">
        <f>IF(ISNUMBER('実質公債費比率（分子）の構造'!M$53),'実質公債費比率（分子）の構造'!M$53,NA())</f>
        <v>182</v>
      </c>
      <c r="J50" s="136" t="e">
        <f>NA()</f>
        <v>#N/A</v>
      </c>
      <c r="K50" s="136" t="e">
        <f>NA()</f>
        <v>#N/A</v>
      </c>
      <c r="L50" s="136">
        <f>IF(ISNUMBER('実質公債費比率（分子）の構造'!N$53),'実質公債費比率（分子）の構造'!N$53,NA())</f>
        <v>149</v>
      </c>
      <c r="M50" s="136" t="e">
        <f>NA()</f>
        <v>#N/A</v>
      </c>
      <c r="N50" s="136" t="e">
        <f>NA()</f>
        <v>#N/A</v>
      </c>
      <c r="O50" s="136">
        <f>IF(ISNUMBER('実質公債費比率（分子）の構造'!O$53),'実質公債費比率（分子）の構造'!O$53,NA())</f>
        <v>116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9941</v>
      </c>
      <c r="E56" s="135"/>
      <c r="F56" s="135"/>
      <c r="G56" s="135">
        <f>'将来負担比率（分子）の構造'!J$51</f>
        <v>9606</v>
      </c>
      <c r="H56" s="135"/>
      <c r="I56" s="135"/>
      <c r="J56" s="135">
        <f>'将来負担比率（分子）の構造'!K$51</f>
        <v>9356</v>
      </c>
      <c r="K56" s="135"/>
      <c r="L56" s="135"/>
      <c r="M56" s="135">
        <f>'将来負担比率（分子）の構造'!L$51</f>
        <v>8886</v>
      </c>
      <c r="N56" s="135"/>
      <c r="O56" s="135"/>
      <c r="P56" s="135">
        <f>'将来負担比率（分子）の構造'!M$51</f>
        <v>8377</v>
      </c>
    </row>
    <row r="57" spans="1:16" x14ac:dyDescent="0.15">
      <c r="A57" s="135" t="s">
        <v>35</v>
      </c>
      <c r="B57" s="135"/>
      <c r="C57" s="135"/>
      <c r="D57" s="135">
        <f>'将来負担比率（分子）の構造'!I$50</f>
        <v>42</v>
      </c>
      <c r="E57" s="135"/>
      <c r="F57" s="135"/>
      <c r="G57" s="135">
        <f>'将来負担比率（分子）の構造'!J$50</f>
        <v>40</v>
      </c>
      <c r="H57" s="135"/>
      <c r="I57" s="135"/>
      <c r="J57" s="135">
        <f>'将来負担比率（分子）の構造'!K$50</f>
        <v>177</v>
      </c>
      <c r="K57" s="135"/>
      <c r="L57" s="135"/>
      <c r="M57" s="135">
        <f>'将来負担比率（分子）の構造'!L$50</f>
        <v>154</v>
      </c>
      <c r="N57" s="135"/>
      <c r="O57" s="135"/>
      <c r="P57" s="135">
        <f>'将来負担比率（分子）の構造'!M$50</f>
        <v>144</v>
      </c>
    </row>
    <row r="58" spans="1:16" x14ac:dyDescent="0.15">
      <c r="A58" s="135" t="s">
        <v>34</v>
      </c>
      <c r="B58" s="135"/>
      <c r="C58" s="135"/>
      <c r="D58" s="135">
        <f>'将来負担比率（分子）の構造'!I$49</f>
        <v>3409</v>
      </c>
      <c r="E58" s="135"/>
      <c r="F58" s="135"/>
      <c r="G58" s="135">
        <f>'将来負担比率（分子）の構造'!J$49</f>
        <v>4241</v>
      </c>
      <c r="H58" s="135"/>
      <c r="I58" s="135"/>
      <c r="J58" s="135">
        <f>'将来負担比率（分子）の構造'!K$49</f>
        <v>5741</v>
      </c>
      <c r="K58" s="135"/>
      <c r="L58" s="135"/>
      <c r="M58" s="135">
        <f>'将来負担比率（分子）の構造'!L$49</f>
        <v>6604</v>
      </c>
      <c r="N58" s="135"/>
      <c r="O58" s="135"/>
      <c r="P58" s="135">
        <f>'将来負担比率（分子）の構造'!M$49</f>
        <v>7048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1426</v>
      </c>
      <c r="C62" s="135"/>
      <c r="D62" s="135"/>
      <c r="E62" s="135">
        <f>'将来負担比率（分子）の構造'!J$45</f>
        <v>1394</v>
      </c>
      <c r="F62" s="135"/>
      <c r="G62" s="135"/>
      <c r="H62" s="135">
        <f>'将来負担比率（分子）の構造'!K$45</f>
        <v>1350</v>
      </c>
      <c r="I62" s="135"/>
      <c r="J62" s="135"/>
      <c r="K62" s="135">
        <f>'将来負担比率（分子）の構造'!L$45</f>
        <v>1309</v>
      </c>
      <c r="L62" s="135"/>
      <c r="M62" s="135"/>
      <c r="N62" s="135">
        <f>'将来負担比率（分子）の構造'!M$45</f>
        <v>1215</v>
      </c>
      <c r="O62" s="135"/>
      <c r="P62" s="135"/>
    </row>
    <row r="63" spans="1:16" x14ac:dyDescent="0.15">
      <c r="A63" s="135" t="s">
        <v>28</v>
      </c>
      <c r="B63" s="135">
        <f>'将来負担比率（分子）の構造'!I$44</f>
        <v>185</v>
      </c>
      <c r="C63" s="135"/>
      <c r="D63" s="135"/>
      <c r="E63" s="135">
        <f>'将来負担比率（分子）の構造'!J$44</f>
        <v>193</v>
      </c>
      <c r="F63" s="135"/>
      <c r="G63" s="135"/>
      <c r="H63" s="135">
        <f>'将来負担比率（分子）の構造'!K$44</f>
        <v>194</v>
      </c>
      <c r="I63" s="135"/>
      <c r="J63" s="135"/>
      <c r="K63" s="135">
        <f>'将来負担比率（分子）の構造'!L$44</f>
        <v>170</v>
      </c>
      <c r="L63" s="135"/>
      <c r="M63" s="135"/>
      <c r="N63" s="135">
        <f>'将来負担比率（分子）の構造'!M$44</f>
        <v>149</v>
      </c>
      <c r="O63" s="135"/>
      <c r="P63" s="135"/>
    </row>
    <row r="64" spans="1:16" x14ac:dyDescent="0.15">
      <c r="A64" s="135" t="s">
        <v>27</v>
      </c>
      <c r="B64" s="135">
        <f>'将来負担比率（分子）の構造'!I$43</f>
        <v>2536</v>
      </c>
      <c r="C64" s="135"/>
      <c r="D64" s="135"/>
      <c r="E64" s="135">
        <f>'将来負担比率（分子）の構造'!J$43</f>
        <v>2584</v>
      </c>
      <c r="F64" s="135"/>
      <c r="G64" s="135"/>
      <c r="H64" s="135">
        <f>'将来負担比率（分子）の構造'!K$43</f>
        <v>2704</v>
      </c>
      <c r="I64" s="135"/>
      <c r="J64" s="135"/>
      <c r="K64" s="135">
        <f>'将来負担比率（分子）の構造'!L$43</f>
        <v>2795</v>
      </c>
      <c r="L64" s="135"/>
      <c r="M64" s="135"/>
      <c r="N64" s="135">
        <f>'将来負担比率（分子）の構造'!M$43</f>
        <v>2697</v>
      </c>
      <c r="O64" s="135"/>
      <c r="P64" s="135"/>
    </row>
    <row r="65" spans="1:16" x14ac:dyDescent="0.15">
      <c r="A65" s="135" t="s">
        <v>26</v>
      </c>
      <c r="B65" s="135" t="str">
        <f>'将来負担比率（分子）の構造'!I$42</f>
        <v>-</v>
      </c>
      <c r="C65" s="135"/>
      <c r="D65" s="135"/>
      <c r="E65" s="135" t="str">
        <f>'将来負担比率（分子）の構造'!J$42</f>
        <v>-</v>
      </c>
      <c r="F65" s="135"/>
      <c r="G65" s="135"/>
      <c r="H65" s="135">
        <f>'将来負担比率（分子）の構造'!K$42</f>
        <v>163</v>
      </c>
      <c r="I65" s="135"/>
      <c r="J65" s="135"/>
      <c r="K65" s="135">
        <f>'将来負担比率（分子）の構造'!L$42</f>
        <v>89</v>
      </c>
      <c r="L65" s="135"/>
      <c r="M65" s="135"/>
      <c r="N65" s="135">
        <f>'将来負担比率（分子）の構造'!M$42</f>
        <v>83</v>
      </c>
      <c r="O65" s="135"/>
      <c r="P65" s="135"/>
    </row>
    <row r="66" spans="1:16" x14ac:dyDescent="0.15">
      <c r="A66" s="135" t="s">
        <v>25</v>
      </c>
      <c r="B66" s="135">
        <f>'将来負担比率（分子）の構造'!I$41</f>
        <v>8625</v>
      </c>
      <c r="C66" s="135"/>
      <c r="D66" s="135"/>
      <c r="E66" s="135">
        <f>'将来負担比率（分子）の構造'!J$41</f>
        <v>7559</v>
      </c>
      <c r="F66" s="135"/>
      <c r="G66" s="135"/>
      <c r="H66" s="135">
        <f>'将来負担比率（分子）の構造'!K$41</f>
        <v>7144</v>
      </c>
      <c r="I66" s="135"/>
      <c r="J66" s="135"/>
      <c r="K66" s="135">
        <f>'将来負担比率（分子）の構造'!L$41</f>
        <v>6621</v>
      </c>
      <c r="L66" s="135"/>
      <c r="M66" s="135"/>
      <c r="N66" s="135">
        <f>'将来負担比率（分子）の構造'!M$41</f>
        <v>6367</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720197</v>
      </c>
      <c r="S5" s="639"/>
      <c r="T5" s="639"/>
      <c r="U5" s="639"/>
      <c r="V5" s="639"/>
      <c r="W5" s="639"/>
      <c r="X5" s="639"/>
      <c r="Y5" s="686"/>
      <c r="Z5" s="699">
        <v>8.6</v>
      </c>
      <c r="AA5" s="699"/>
      <c r="AB5" s="699"/>
      <c r="AC5" s="699"/>
      <c r="AD5" s="700">
        <v>720197</v>
      </c>
      <c r="AE5" s="700"/>
      <c r="AF5" s="700"/>
      <c r="AG5" s="700"/>
      <c r="AH5" s="700"/>
      <c r="AI5" s="700"/>
      <c r="AJ5" s="700"/>
      <c r="AK5" s="700"/>
      <c r="AL5" s="687">
        <v>14.1</v>
      </c>
      <c r="AM5" s="656"/>
      <c r="AN5" s="656"/>
      <c r="AO5" s="688"/>
      <c r="AP5" s="675" t="s">
        <v>208</v>
      </c>
      <c r="AQ5" s="676"/>
      <c r="AR5" s="676"/>
      <c r="AS5" s="676"/>
      <c r="AT5" s="676"/>
      <c r="AU5" s="676"/>
      <c r="AV5" s="676"/>
      <c r="AW5" s="676"/>
      <c r="AX5" s="676"/>
      <c r="AY5" s="676"/>
      <c r="AZ5" s="676"/>
      <c r="BA5" s="676"/>
      <c r="BB5" s="676"/>
      <c r="BC5" s="676"/>
      <c r="BD5" s="676"/>
      <c r="BE5" s="676"/>
      <c r="BF5" s="677"/>
      <c r="BG5" s="588">
        <v>717288</v>
      </c>
      <c r="BH5" s="589"/>
      <c r="BI5" s="589"/>
      <c r="BJ5" s="589"/>
      <c r="BK5" s="589"/>
      <c r="BL5" s="589"/>
      <c r="BM5" s="589"/>
      <c r="BN5" s="590"/>
      <c r="BO5" s="641">
        <v>99.6</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61310</v>
      </c>
      <c r="S6" s="589"/>
      <c r="T6" s="589"/>
      <c r="U6" s="589"/>
      <c r="V6" s="589"/>
      <c r="W6" s="589"/>
      <c r="X6" s="589"/>
      <c r="Y6" s="590"/>
      <c r="Z6" s="641">
        <v>0.7</v>
      </c>
      <c r="AA6" s="641"/>
      <c r="AB6" s="641"/>
      <c r="AC6" s="641"/>
      <c r="AD6" s="642">
        <v>61310</v>
      </c>
      <c r="AE6" s="642"/>
      <c r="AF6" s="642"/>
      <c r="AG6" s="642"/>
      <c r="AH6" s="642"/>
      <c r="AI6" s="642"/>
      <c r="AJ6" s="642"/>
      <c r="AK6" s="642"/>
      <c r="AL6" s="611">
        <v>1.2</v>
      </c>
      <c r="AM6" s="643"/>
      <c r="AN6" s="643"/>
      <c r="AO6" s="644"/>
      <c r="AP6" s="585" t="s">
        <v>214</v>
      </c>
      <c r="AQ6" s="586"/>
      <c r="AR6" s="586"/>
      <c r="AS6" s="586"/>
      <c r="AT6" s="586"/>
      <c r="AU6" s="586"/>
      <c r="AV6" s="586"/>
      <c r="AW6" s="586"/>
      <c r="AX6" s="586"/>
      <c r="AY6" s="586"/>
      <c r="AZ6" s="586"/>
      <c r="BA6" s="586"/>
      <c r="BB6" s="586"/>
      <c r="BC6" s="586"/>
      <c r="BD6" s="586"/>
      <c r="BE6" s="586"/>
      <c r="BF6" s="587"/>
      <c r="BG6" s="588">
        <v>717288</v>
      </c>
      <c r="BH6" s="589"/>
      <c r="BI6" s="589"/>
      <c r="BJ6" s="589"/>
      <c r="BK6" s="589"/>
      <c r="BL6" s="589"/>
      <c r="BM6" s="589"/>
      <c r="BN6" s="590"/>
      <c r="BO6" s="641">
        <v>99.6</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75230</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75230</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1790</v>
      </c>
      <c r="S7" s="589"/>
      <c r="T7" s="589"/>
      <c r="U7" s="589"/>
      <c r="V7" s="589"/>
      <c r="W7" s="589"/>
      <c r="X7" s="589"/>
      <c r="Y7" s="590"/>
      <c r="Z7" s="641">
        <v>0</v>
      </c>
      <c r="AA7" s="641"/>
      <c r="AB7" s="641"/>
      <c r="AC7" s="641"/>
      <c r="AD7" s="642">
        <v>1790</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293359</v>
      </c>
      <c r="BH7" s="589"/>
      <c r="BI7" s="589"/>
      <c r="BJ7" s="589"/>
      <c r="BK7" s="589"/>
      <c r="BL7" s="589"/>
      <c r="BM7" s="589"/>
      <c r="BN7" s="590"/>
      <c r="BO7" s="641">
        <v>40.700000000000003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1364640</v>
      </c>
      <c r="CS7" s="589"/>
      <c r="CT7" s="589"/>
      <c r="CU7" s="589"/>
      <c r="CV7" s="589"/>
      <c r="CW7" s="589"/>
      <c r="CX7" s="589"/>
      <c r="CY7" s="590"/>
      <c r="CZ7" s="641">
        <v>17</v>
      </c>
      <c r="DA7" s="641"/>
      <c r="DB7" s="641"/>
      <c r="DC7" s="641"/>
      <c r="DD7" s="594">
        <v>36105</v>
      </c>
      <c r="DE7" s="589"/>
      <c r="DF7" s="589"/>
      <c r="DG7" s="589"/>
      <c r="DH7" s="589"/>
      <c r="DI7" s="589"/>
      <c r="DJ7" s="589"/>
      <c r="DK7" s="589"/>
      <c r="DL7" s="589"/>
      <c r="DM7" s="589"/>
      <c r="DN7" s="589"/>
      <c r="DO7" s="589"/>
      <c r="DP7" s="590"/>
      <c r="DQ7" s="594">
        <v>1148569</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9338</v>
      </c>
      <c r="S8" s="589"/>
      <c r="T8" s="589"/>
      <c r="U8" s="589"/>
      <c r="V8" s="589"/>
      <c r="W8" s="589"/>
      <c r="X8" s="589"/>
      <c r="Y8" s="590"/>
      <c r="Z8" s="641">
        <v>0.1</v>
      </c>
      <c r="AA8" s="641"/>
      <c r="AB8" s="641"/>
      <c r="AC8" s="641"/>
      <c r="AD8" s="642">
        <v>9338</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13787</v>
      </c>
      <c r="BH8" s="589"/>
      <c r="BI8" s="589"/>
      <c r="BJ8" s="589"/>
      <c r="BK8" s="589"/>
      <c r="BL8" s="589"/>
      <c r="BM8" s="589"/>
      <c r="BN8" s="590"/>
      <c r="BO8" s="641">
        <v>1.9</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1700625</v>
      </c>
      <c r="CS8" s="589"/>
      <c r="CT8" s="589"/>
      <c r="CU8" s="589"/>
      <c r="CV8" s="589"/>
      <c r="CW8" s="589"/>
      <c r="CX8" s="589"/>
      <c r="CY8" s="590"/>
      <c r="CZ8" s="641">
        <v>21.2</v>
      </c>
      <c r="DA8" s="641"/>
      <c r="DB8" s="641"/>
      <c r="DC8" s="641"/>
      <c r="DD8" s="594">
        <v>4127</v>
      </c>
      <c r="DE8" s="589"/>
      <c r="DF8" s="589"/>
      <c r="DG8" s="589"/>
      <c r="DH8" s="589"/>
      <c r="DI8" s="589"/>
      <c r="DJ8" s="589"/>
      <c r="DK8" s="589"/>
      <c r="DL8" s="589"/>
      <c r="DM8" s="589"/>
      <c r="DN8" s="589"/>
      <c r="DO8" s="589"/>
      <c r="DP8" s="590"/>
      <c r="DQ8" s="594">
        <v>1106098</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5900</v>
      </c>
      <c r="S9" s="589"/>
      <c r="T9" s="589"/>
      <c r="U9" s="589"/>
      <c r="V9" s="589"/>
      <c r="W9" s="589"/>
      <c r="X9" s="589"/>
      <c r="Y9" s="590"/>
      <c r="Z9" s="641">
        <v>0.1</v>
      </c>
      <c r="AA9" s="641"/>
      <c r="AB9" s="641"/>
      <c r="AC9" s="641"/>
      <c r="AD9" s="642">
        <v>5900</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240350</v>
      </c>
      <c r="BH9" s="589"/>
      <c r="BI9" s="589"/>
      <c r="BJ9" s="589"/>
      <c r="BK9" s="589"/>
      <c r="BL9" s="589"/>
      <c r="BM9" s="589"/>
      <c r="BN9" s="590"/>
      <c r="BO9" s="641">
        <v>33.4</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744546</v>
      </c>
      <c r="CS9" s="589"/>
      <c r="CT9" s="589"/>
      <c r="CU9" s="589"/>
      <c r="CV9" s="589"/>
      <c r="CW9" s="589"/>
      <c r="CX9" s="589"/>
      <c r="CY9" s="590"/>
      <c r="CZ9" s="641">
        <v>9.3000000000000007</v>
      </c>
      <c r="DA9" s="641"/>
      <c r="DB9" s="641"/>
      <c r="DC9" s="641"/>
      <c r="DD9" s="594">
        <v>20807</v>
      </c>
      <c r="DE9" s="589"/>
      <c r="DF9" s="589"/>
      <c r="DG9" s="589"/>
      <c r="DH9" s="589"/>
      <c r="DI9" s="589"/>
      <c r="DJ9" s="589"/>
      <c r="DK9" s="589"/>
      <c r="DL9" s="589"/>
      <c r="DM9" s="589"/>
      <c r="DN9" s="589"/>
      <c r="DO9" s="589"/>
      <c r="DP9" s="590"/>
      <c r="DQ9" s="594">
        <v>699063</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106075</v>
      </c>
      <c r="S10" s="589"/>
      <c r="T10" s="589"/>
      <c r="U10" s="589"/>
      <c r="V10" s="589"/>
      <c r="W10" s="589"/>
      <c r="X10" s="589"/>
      <c r="Y10" s="590"/>
      <c r="Z10" s="641">
        <v>1.3</v>
      </c>
      <c r="AA10" s="641"/>
      <c r="AB10" s="641"/>
      <c r="AC10" s="641"/>
      <c r="AD10" s="642">
        <v>106075</v>
      </c>
      <c r="AE10" s="642"/>
      <c r="AF10" s="642"/>
      <c r="AG10" s="642"/>
      <c r="AH10" s="642"/>
      <c r="AI10" s="642"/>
      <c r="AJ10" s="642"/>
      <c r="AK10" s="642"/>
      <c r="AL10" s="611">
        <v>2.1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18108</v>
      </c>
      <c r="BH10" s="589"/>
      <c r="BI10" s="589"/>
      <c r="BJ10" s="589"/>
      <c r="BK10" s="589"/>
      <c r="BL10" s="589"/>
      <c r="BM10" s="589"/>
      <c r="BN10" s="590"/>
      <c r="BO10" s="641">
        <v>2.5</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21114</v>
      </c>
      <c r="BH11" s="589"/>
      <c r="BI11" s="589"/>
      <c r="BJ11" s="589"/>
      <c r="BK11" s="589"/>
      <c r="BL11" s="589"/>
      <c r="BM11" s="589"/>
      <c r="BN11" s="590"/>
      <c r="BO11" s="641">
        <v>2.9</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568746</v>
      </c>
      <c r="CS11" s="589"/>
      <c r="CT11" s="589"/>
      <c r="CU11" s="589"/>
      <c r="CV11" s="589"/>
      <c r="CW11" s="589"/>
      <c r="CX11" s="589"/>
      <c r="CY11" s="590"/>
      <c r="CZ11" s="641">
        <v>7.1</v>
      </c>
      <c r="DA11" s="641"/>
      <c r="DB11" s="641"/>
      <c r="DC11" s="641"/>
      <c r="DD11" s="594">
        <v>180654</v>
      </c>
      <c r="DE11" s="589"/>
      <c r="DF11" s="589"/>
      <c r="DG11" s="589"/>
      <c r="DH11" s="589"/>
      <c r="DI11" s="589"/>
      <c r="DJ11" s="589"/>
      <c r="DK11" s="589"/>
      <c r="DL11" s="589"/>
      <c r="DM11" s="589"/>
      <c r="DN11" s="589"/>
      <c r="DO11" s="589"/>
      <c r="DP11" s="590"/>
      <c r="DQ11" s="594">
        <v>242108</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329946</v>
      </c>
      <c r="BH12" s="589"/>
      <c r="BI12" s="589"/>
      <c r="BJ12" s="589"/>
      <c r="BK12" s="589"/>
      <c r="BL12" s="589"/>
      <c r="BM12" s="589"/>
      <c r="BN12" s="590"/>
      <c r="BO12" s="641">
        <v>45.8</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131011</v>
      </c>
      <c r="CS12" s="589"/>
      <c r="CT12" s="589"/>
      <c r="CU12" s="589"/>
      <c r="CV12" s="589"/>
      <c r="CW12" s="589"/>
      <c r="CX12" s="589"/>
      <c r="CY12" s="590"/>
      <c r="CZ12" s="641">
        <v>1.6</v>
      </c>
      <c r="DA12" s="641"/>
      <c r="DB12" s="641"/>
      <c r="DC12" s="641"/>
      <c r="DD12" s="594">
        <v>23736</v>
      </c>
      <c r="DE12" s="589"/>
      <c r="DF12" s="589"/>
      <c r="DG12" s="589"/>
      <c r="DH12" s="589"/>
      <c r="DI12" s="589"/>
      <c r="DJ12" s="589"/>
      <c r="DK12" s="589"/>
      <c r="DL12" s="589"/>
      <c r="DM12" s="589"/>
      <c r="DN12" s="589"/>
      <c r="DO12" s="589"/>
      <c r="DP12" s="590"/>
      <c r="DQ12" s="594">
        <v>113349</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5592</v>
      </c>
      <c r="S13" s="589"/>
      <c r="T13" s="589"/>
      <c r="U13" s="589"/>
      <c r="V13" s="589"/>
      <c r="W13" s="589"/>
      <c r="X13" s="589"/>
      <c r="Y13" s="590"/>
      <c r="Z13" s="641">
        <v>0.1</v>
      </c>
      <c r="AA13" s="641"/>
      <c r="AB13" s="641"/>
      <c r="AC13" s="641"/>
      <c r="AD13" s="642">
        <v>5592</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328954</v>
      </c>
      <c r="BH13" s="589"/>
      <c r="BI13" s="589"/>
      <c r="BJ13" s="589"/>
      <c r="BK13" s="589"/>
      <c r="BL13" s="589"/>
      <c r="BM13" s="589"/>
      <c r="BN13" s="590"/>
      <c r="BO13" s="641">
        <v>45.7</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715449</v>
      </c>
      <c r="CS13" s="589"/>
      <c r="CT13" s="589"/>
      <c r="CU13" s="589"/>
      <c r="CV13" s="589"/>
      <c r="CW13" s="589"/>
      <c r="CX13" s="589"/>
      <c r="CY13" s="590"/>
      <c r="CZ13" s="641">
        <v>8.9</v>
      </c>
      <c r="DA13" s="641"/>
      <c r="DB13" s="641"/>
      <c r="DC13" s="641"/>
      <c r="DD13" s="594">
        <v>342057</v>
      </c>
      <c r="DE13" s="589"/>
      <c r="DF13" s="589"/>
      <c r="DG13" s="589"/>
      <c r="DH13" s="589"/>
      <c r="DI13" s="589"/>
      <c r="DJ13" s="589"/>
      <c r="DK13" s="589"/>
      <c r="DL13" s="589"/>
      <c r="DM13" s="589"/>
      <c r="DN13" s="589"/>
      <c r="DO13" s="589"/>
      <c r="DP13" s="590"/>
      <c r="DQ13" s="594">
        <v>443856</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25674</v>
      </c>
      <c r="BH14" s="589"/>
      <c r="BI14" s="589"/>
      <c r="BJ14" s="589"/>
      <c r="BK14" s="589"/>
      <c r="BL14" s="589"/>
      <c r="BM14" s="589"/>
      <c r="BN14" s="590"/>
      <c r="BO14" s="641">
        <v>3.6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675170</v>
      </c>
      <c r="CS14" s="589"/>
      <c r="CT14" s="589"/>
      <c r="CU14" s="589"/>
      <c r="CV14" s="589"/>
      <c r="CW14" s="589"/>
      <c r="CX14" s="589"/>
      <c r="CY14" s="590"/>
      <c r="CZ14" s="641">
        <v>8.4</v>
      </c>
      <c r="DA14" s="641"/>
      <c r="DB14" s="641"/>
      <c r="DC14" s="641"/>
      <c r="DD14" s="594">
        <v>135352</v>
      </c>
      <c r="DE14" s="589"/>
      <c r="DF14" s="589"/>
      <c r="DG14" s="589"/>
      <c r="DH14" s="589"/>
      <c r="DI14" s="589"/>
      <c r="DJ14" s="589"/>
      <c r="DK14" s="589"/>
      <c r="DL14" s="589"/>
      <c r="DM14" s="589"/>
      <c r="DN14" s="589"/>
      <c r="DO14" s="589"/>
      <c r="DP14" s="590"/>
      <c r="DQ14" s="594">
        <v>339827</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1541</v>
      </c>
      <c r="S15" s="589"/>
      <c r="T15" s="589"/>
      <c r="U15" s="589"/>
      <c r="V15" s="589"/>
      <c r="W15" s="589"/>
      <c r="X15" s="589"/>
      <c r="Y15" s="590"/>
      <c r="Z15" s="641">
        <v>0</v>
      </c>
      <c r="AA15" s="641"/>
      <c r="AB15" s="641"/>
      <c r="AC15" s="641"/>
      <c r="AD15" s="642">
        <v>1541</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68309</v>
      </c>
      <c r="BH15" s="589"/>
      <c r="BI15" s="589"/>
      <c r="BJ15" s="589"/>
      <c r="BK15" s="589"/>
      <c r="BL15" s="589"/>
      <c r="BM15" s="589"/>
      <c r="BN15" s="590"/>
      <c r="BO15" s="641">
        <v>9.5</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604588</v>
      </c>
      <c r="CS15" s="589"/>
      <c r="CT15" s="589"/>
      <c r="CU15" s="589"/>
      <c r="CV15" s="589"/>
      <c r="CW15" s="589"/>
      <c r="CX15" s="589"/>
      <c r="CY15" s="590"/>
      <c r="CZ15" s="641">
        <v>7.5</v>
      </c>
      <c r="DA15" s="641"/>
      <c r="DB15" s="641"/>
      <c r="DC15" s="641"/>
      <c r="DD15" s="594">
        <v>117481</v>
      </c>
      <c r="DE15" s="589"/>
      <c r="DF15" s="589"/>
      <c r="DG15" s="589"/>
      <c r="DH15" s="589"/>
      <c r="DI15" s="589"/>
      <c r="DJ15" s="589"/>
      <c r="DK15" s="589"/>
      <c r="DL15" s="589"/>
      <c r="DM15" s="589"/>
      <c r="DN15" s="589"/>
      <c r="DO15" s="589"/>
      <c r="DP15" s="590"/>
      <c r="DQ15" s="594">
        <v>527019</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4733618</v>
      </c>
      <c r="S16" s="589"/>
      <c r="T16" s="589"/>
      <c r="U16" s="589"/>
      <c r="V16" s="589"/>
      <c r="W16" s="589"/>
      <c r="X16" s="589"/>
      <c r="Y16" s="590"/>
      <c r="Z16" s="641">
        <v>56.4</v>
      </c>
      <c r="AA16" s="641"/>
      <c r="AB16" s="641"/>
      <c r="AC16" s="641"/>
      <c r="AD16" s="642">
        <v>4157561</v>
      </c>
      <c r="AE16" s="642"/>
      <c r="AF16" s="642"/>
      <c r="AG16" s="642"/>
      <c r="AH16" s="642"/>
      <c r="AI16" s="642"/>
      <c r="AJ16" s="642"/>
      <c r="AK16" s="642"/>
      <c r="AL16" s="611">
        <v>81.3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322840</v>
      </c>
      <c r="CS16" s="589"/>
      <c r="CT16" s="589"/>
      <c r="CU16" s="589"/>
      <c r="CV16" s="589"/>
      <c r="CW16" s="589"/>
      <c r="CX16" s="589"/>
      <c r="CY16" s="590"/>
      <c r="CZ16" s="641">
        <v>4</v>
      </c>
      <c r="DA16" s="641"/>
      <c r="DB16" s="641"/>
      <c r="DC16" s="641"/>
      <c r="DD16" s="594" t="s">
        <v>221</v>
      </c>
      <c r="DE16" s="589"/>
      <c r="DF16" s="589"/>
      <c r="DG16" s="589"/>
      <c r="DH16" s="589"/>
      <c r="DI16" s="589"/>
      <c r="DJ16" s="589"/>
      <c r="DK16" s="589"/>
      <c r="DL16" s="589"/>
      <c r="DM16" s="589"/>
      <c r="DN16" s="589"/>
      <c r="DO16" s="589"/>
      <c r="DP16" s="590"/>
      <c r="DQ16" s="594">
        <v>116877</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4157561</v>
      </c>
      <c r="S17" s="589"/>
      <c r="T17" s="589"/>
      <c r="U17" s="589"/>
      <c r="V17" s="589"/>
      <c r="W17" s="589"/>
      <c r="X17" s="589"/>
      <c r="Y17" s="590"/>
      <c r="Z17" s="641">
        <v>49.6</v>
      </c>
      <c r="AA17" s="641"/>
      <c r="AB17" s="641"/>
      <c r="AC17" s="641"/>
      <c r="AD17" s="642">
        <v>4157561</v>
      </c>
      <c r="AE17" s="642"/>
      <c r="AF17" s="642"/>
      <c r="AG17" s="642"/>
      <c r="AH17" s="642"/>
      <c r="AI17" s="642"/>
      <c r="AJ17" s="642"/>
      <c r="AK17" s="642"/>
      <c r="AL17" s="611">
        <v>81.3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1122850</v>
      </c>
      <c r="CS17" s="589"/>
      <c r="CT17" s="589"/>
      <c r="CU17" s="589"/>
      <c r="CV17" s="589"/>
      <c r="CW17" s="589"/>
      <c r="CX17" s="589"/>
      <c r="CY17" s="590"/>
      <c r="CZ17" s="641">
        <v>14</v>
      </c>
      <c r="DA17" s="641"/>
      <c r="DB17" s="641"/>
      <c r="DC17" s="641"/>
      <c r="DD17" s="594" t="s">
        <v>221</v>
      </c>
      <c r="DE17" s="589"/>
      <c r="DF17" s="589"/>
      <c r="DG17" s="589"/>
      <c r="DH17" s="589"/>
      <c r="DI17" s="589"/>
      <c r="DJ17" s="589"/>
      <c r="DK17" s="589"/>
      <c r="DL17" s="589"/>
      <c r="DM17" s="589"/>
      <c r="DN17" s="589"/>
      <c r="DO17" s="589"/>
      <c r="DP17" s="590"/>
      <c r="DQ17" s="594">
        <v>1101971</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576057</v>
      </c>
      <c r="S18" s="589"/>
      <c r="T18" s="589"/>
      <c r="U18" s="589"/>
      <c r="V18" s="589"/>
      <c r="W18" s="589"/>
      <c r="X18" s="589"/>
      <c r="Y18" s="590"/>
      <c r="Z18" s="641">
        <v>6.9</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690</v>
      </c>
      <c r="CS18" s="589"/>
      <c r="CT18" s="589"/>
      <c r="CU18" s="589"/>
      <c r="CV18" s="589"/>
      <c r="CW18" s="589"/>
      <c r="CX18" s="589"/>
      <c r="CY18" s="590"/>
      <c r="CZ18" s="641">
        <v>0</v>
      </c>
      <c r="DA18" s="641"/>
      <c r="DB18" s="641"/>
      <c r="DC18" s="641"/>
      <c r="DD18" s="594" t="s">
        <v>221</v>
      </c>
      <c r="DE18" s="589"/>
      <c r="DF18" s="589"/>
      <c r="DG18" s="589"/>
      <c r="DH18" s="589"/>
      <c r="DI18" s="589"/>
      <c r="DJ18" s="589"/>
      <c r="DK18" s="589"/>
      <c r="DL18" s="589"/>
      <c r="DM18" s="589"/>
      <c r="DN18" s="589"/>
      <c r="DO18" s="589"/>
      <c r="DP18" s="590"/>
      <c r="DQ18" s="594">
        <v>690</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2909</v>
      </c>
      <c r="BH19" s="589"/>
      <c r="BI19" s="589"/>
      <c r="BJ19" s="589"/>
      <c r="BK19" s="589"/>
      <c r="BL19" s="589"/>
      <c r="BM19" s="589"/>
      <c r="BN19" s="590"/>
      <c r="BO19" s="641">
        <v>0.4</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5645361</v>
      </c>
      <c r="S20" s="589"/>
      <c r="T20" s="589"/>
      <c r="U20" s="589"/>
      <c r="V20" s="589"/>
      <c r="W20" s="589"/>
      <c r="X20" s="589"/>
      <c r="Y20" s="590"/>
      <c r="Z20" s="641">
        <v>67.3</v>
      </c>
      <c r="AA20" s="641"/>
      <c r="AB20" s="641"/>
      <c r="AC20" s="641"/>
      <c r="AD20" s="642">
        <v>5069304</v>
      </c>
      <c r="AE20" s="642"/>
      <c r="AF20" s="642"/>
      <c r="AG20" s="642"/>
      <c r="AH20" s="642"/>
      <c r="AI20" s="642"/>
      <c r="AJ20" s="642"/>
      <c r="AK20" s="642"/>
      <c r="AL20" s="611">
        <v>99.1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2909</v>
      </c>
      <c r="BH20" s="589"/>
      <c r="BI20" s="589"/>
      <c r="BJ20" s="589"/>
      <c r="BK20" s="589"/>
      <c r="BL20" s="589"/>
      <c r="BM20" s="589"/>
      <c r="BN20" s="590"/>
      <c r="BO20" s="641">
        <v>0.4</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8026385</v>
      </c>
      <c r="CS20" s="589"/>
      <c r="CT20" s="589"/>
      <c r="CU20" s="589"/>
      <c r="CV20" s="589"/>
      <c r="CW20" s="589"/>
      <c r="CX20" s="589"/>
      <c r="CY20" s="590"/>
      <c r="CZ20" s="641">
        <v>100</v>
      </c>
      <c r="DA20" s="641"/>
      <c r="DB20" s="641"/>
      <c r="DC20" s="641"/>
      <c r="DD20" s="594">
        <v>860319</v>
      </c>
      <c r="DE20" s="589"/>
      <c r="DF20" s="589"/>
      <c r="DG20" s="589"/>
      <c r="DH20" s="589"/>
      <c r="DI20" s="589"/>
      <c r="DJ20" s="589"/>
      <c r="DK20" s="589"/>
      <c r="DL20" s="589"/>
      <c r="DM20" s="589"/>
      <c r="DN20" s="589"/>
      <c r="DO20" s="589"/>
      <c r="DP20" s="590"/>
      <c r="DQ20" s="594">
        <v>5914657</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1275</v>
      </c>
      <c r="S21" s="589"/>
      <c r="T21" s="589"/>
      <c r="U21" s="589"/>
      <c r="V21" s="589"/>
      <c r="W21" s="589"/>
      <c r="X21" s="589"/>
      <c r="Y21" s="590"/>
      <c r="Z21" s="641">
        <v>0</v>
      </c>
      <c r="AA21" s="641"/>
      <c r="AB21" s="641"/>
      <c r="AC21" s="641"/>
      <c r="AD21" s="642">
        <v>1275</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2909</v>
      </c>
      <c r="BH21" s="589"/>
      <c r="BI21" s="589"/>
      <c r="BJ21" s="589"/>
      <c r="BK21" s="589"/>
      <c r="BL21" s="589"/>
      <c r="BM21" s="589"/>
      <c r="BN21" s="590"/>
      <c r="BO21" s="641">
        <v>0.4</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77245</v>
      </c>
      <c r="S22" s="589"/>
      <c r="T22" s="589"/>
      <c r="U22" s="589"/>
      <c r="V22" s="589"/>
      <c r="W22" s="589"/>
      <c r="X22" s="589"/>
      <c r="Y22" s="590"/>
      <c r="Z22" s="641">
        <v>0.9</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91599</v>
      </c>
      <c r="S23" s="589"/>
      <c r="T23" s="589"/>
      <c r="U23" s="589"/>
      <c r="V23" s="589"/>
      <c r="W23" s="589"/>
      <c r="X23" s="589"/>
      <c r="Y23" s="590"/>
      <c r="Z23" s="641">
        <v>1.1000000000000001</v>
      </c>
      <c r="AA23" s="641"/>
      <c r="AB23" s="641"/>
      <c r="AC23" s="641"/>
      <c r="AD23" s="642" t="s">
        <v>221</v>
      </c>
      <c r="AE23" s="642"/>
      <c r="AF23" s="642"/>
      <c r="AG23" s="642"/>
      <c r="AH23" s="642"/>
      <c r="AI23" s="642"/>
      <c r="AJ23" s="642"/>
      <c r="AK23" s="642"/>
      <c r="AL23" s="611" t="s">
        <v>221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5527</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2549526</v>
      </c>
      <c r="CS24" s="639"/>
      <c r="CT24" s="639"/>
      <c r="CU24" s="639"/>
      <c r="CV24" s="639"/>
      <c r="CW24" s="639"/>
      <c r="CX24" s="639"/>
      <c r="CY24" s="686"/>
      <c r="CZ24" s="690">
        <v>31.8</v>
      </c>
      <c r="DA24" s="691"/>
      <c r="DB24" s="691"/>
      <c r="DC24" s="692"/>
      <c r="DD24" s="685">
        <v>2107424</v>
      </c>
      <c r="DE24" s="639"/>
      <c r="DF24" s="639"/>
      <c r="DG24" s="639"/>
      <c r="DH24" s="639"/>
      <c r="DI24" s="639"/>
      <c r="DJ24" s="639"/>
      <c r="DK24" s="686"/>
      <c r="DL24" s="685">
        <v>1914938</v>
      </c>
      <c r="DM24" s="639"/>
      <c r="DN24" s="639"/>
      <c r="DO24" s="639"/>
      <c r="DP24" s="639"/>
      <c r="DQ24" s="639"/>
      <c r="DR24" s="639"/>
      <c r="DS24" s="639"/>
      <c r="DT24" s="639"/>
      <c r="DU24" s="639"/>
      <c r="DV24" s="686"/>
      <c r="DW24" s="687">
        <v>35.799999999999997</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551878</v>
      </c>
      <c r="S25" s="589"/>
      <c r="T25" s="589"/>
      <c r="U25" s="589"/>
      <c r="V25" s="589"/>
      <c r="W25" s="589"/>
      <c r="X25" s="589"/>
      <c r="Y25" s="590"/>
      <c r="Z25" s="641">
        <v>6.6</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912007</v>
      </c>
      <c r="CS25" s="607"/>
      <c r="CT25" s="607"/>
      <c r="CU25" s="607"/>
      <c r="CV25" s="607"/>
      <c r="CW25" s="607"/>
      <c r="CX25" s="607"/>
      <c r="CY25" s="608"/>
      <c r="CZ25" s="591">
        <v>11.4</v>
      </c>
      <c r="DA25" s="609"/>
      <c r="DB25" s="609"/>
      <c r="DC25" s="610"/>
      <c r="DD25" s="594">
        <v>855107</v>
      </c>
      <c r="DE25" s="607"/>
      <c r="DF25" s="607"/>
      <c r="DG25" s="607"/>
      <c r="DH25" s="607"/>
      <c r="DI25" s="607"/>
      <c r="DJ25" s="607"/>
      <c r="DK25" s="608"/>
      <c r="DL25" s="594">
        <v>829758</v>
      </c>
      <c r="DM25" s="607"/>
      <c r="DN25" s="607"/>
      <c r="DO25" s="607"/>
      <c r="DP25" s="607"/>
      <c r="DQ25" s="607"/>
      <c r="DR25" s="607"/>
      <c r="DS25" s="607"/>
      <c r="DT25" s="607"/>
      <c r="DU25" s="607"/>
      <c r="DV25" s="608"/>
      <c r="DW25" s="611">
        <v>15.5</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567918</v>
      </c>
      <c r="CS26" s="589"/>
      <c r="CT26" s="589"/>
      <c r="CU26" s="589"/>
      <c r="CV26" s="589"/>
      <c r="CW26" s="589"/>
      <c r="CX26" s="589"/>
      <c r="CY26" s="590"/>
      <c r="CZ26" s="591">
        <v>7.1</v>
      </c>
      <c r="DA26" s="609"/>
      <c r="DB26" s="609"/>
      <c r="DC26" s="610"/>
      <c r="DD26" s="594">
        <v>531005</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643294</v>
      </c>
      <c r="S27" s="589"/>
      <c r="T27" s="589"/>
      <c r="U27" s="589"/>
      <c r="V27" s="589"/>
      <c r="W27" s="589"/>
      <c r="X27" s="589"/>
      <c r="Y27" s="590"/>
      <c r="Z27" s="641">
        <v>7.7</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720197</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514669</v>
      </c>
      <c r="CS27" s="607"/>
      <c r="CT27" s="607"/>
      <c r="CU27" s="607"/>
      <c r="CV27" s="607"/>
      <c r="CW27" s="607"/>
      <c r="CX27" s="607"/>
      <c r="CY27" s="608"/>
      <c r="CZ27" s="591">
        <v>6.4</v>
      </c>
      <c r="DA27" s="609"/>
      <c r="DB27" s="609"/>
      <c r="DC27" s="610"/>
      <c r="DD27" s="594">
        <v>150346</v>
      </c>
      <c r="DE27" s="607"/>
      <c r="DF27" s="607"/>
      <c r="DG27" s="607"/>
      <c r="DH27" s="607"/>
      <c r="DI27" s="607"/>
      <c r="DJ27" s="607"/>
      <c r="DK27" s="608"/>
      <c r="DL27" s="594">
        <v>149341</v>
      </c>
      <c r="DM27" s="607"/>
      <c r="DN27" s="607"/>
      <c r="DO27" s="607"/>
      <c r="DP27" s="607"/>
      <c r="DQ27" s="607"/>
      <c r="DR27" s="607"/>
      <c r="DS27" s="607"/>
      <c r="DT27" s="607"/>
      <c r="DU27" s="607"/>
      <c r="DV27" s="608"/>
      <c r="DW27" s="611">
        <v>2.8</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55589</v>
      </c>
      <c r="S28" s="589"/>
      <c r="T28" s="589"/>
      <c r="U28" s="589"/>
      <c r="V28" s="589"/>
      <c r="W28" s="589"/>
      <c r="X28" s="589"/>
      <c r="Y28" s="590"/>
      <c r="Z28" s="641">
        <v>0.7</v>
      </c>
      <c r="AA28" s="641"/>
      <c r="AB28" s="641"/>
      <c r="AC28" s="641"/>
      <c r="AD28" s="642">
        <v>44806</v>
      </c>
      <c r="AE28" s="642"/>
      <c r="AF28" s="642"/>
      <c r="AG28" s="642"/>
      <c r="AH28" s="642"/>
      <c r="AI28" s="642"/>
      <c r="AJ28" s="642"/>
      <c r="AK28" s="642"/>
      <c r="AL28" s="611">
        <v>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1122850</v>
      </c>
      <c r="CS28" s="589"/>
      <c r="CT28" s="589"/>
      <c r="CU28" s="589"/>
      <c r="CV28" s="589"/>
      <c r="CW28" s="589"/>
      <c r="CX28" s="589"/>
      <c r="CY28" s="590"/>
      <c r="CZ28" s="591">
        <v>14</v>
      </c>
      <c r="DA28" s="609"/>
      <c r="DB28" s="609"/>
      <c r="DC28" s="610"/>
      <c r="DD28" s="594">
        <v>1101971</v>
      </c>
      <c r="DE28" s="589"/>
      <c r="DF28" s="589"/>
      <c r="DG28" s="589"/>
      <c r="DH28" s="589"/>
      <c r="DI28" s="589"/>
      <c r="DJ28" s="589"/>
      <c r="DK28" s="590"/>
      <c r="DL28" s="594">
        <v>935839</v>
      </c>
      <c r="DM28" s="589"/>
      <c r="DN28" s="589"/>
      <c r="DO28" s="589"/>
      <c r="DP28" s="589"/>
      <c r="DQ28" s="589"/>
      <c r="DR28" s="589"/>
      <c r="DS28" s="589"/>
      <c r="DT28" s="589"/>
      <c r="DU28" s="589"/>
      <c r="DV28" s="590"/>
      <c r="DW28" s="611">
        <v>17.5</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5086</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1122850</v>
      </c>
      <c r="CS29" s="607"/>
      <c r="CT29" s="607"/>
      <c r="CU29" s="607"/>
      <c r="CV29" s="607"/>
      <c r="CW29" s="607"/>
      <c r="CX29" s="607"/>
      <c r="CY29" s="608"/>
      <c r="CZ29" s="591">
        <v>14</v>
      </c>
      <c r="DA29" s="609"/>
      <c r="DB29" s="609"/>
      <c r="DC29" s="610"/>
      <c r="DD29" s="594">
        <v>1101971</v>
      </c>
      <c r="DE29" s="607"/>
      <c r="DF29" s="607"/>
      <c r="DG29" s="607"/>
      <c r="DH29" s="607"/>
      <c r="DI29" s="607"/>
      <c r="DJ29" s="607"/>
      <c r="DK29" s="608"/>
      <c r="DL29" s="594">
        <v>935839</v>
      </c>
      <c r="DM29" s="607"/>
      <c r="DN29" s="607"/>
      <c r="DO29" s="607"/>
      <c r="DP29" s="607"/>
      <c r="DQ29" s="607"/>
      <c r="DR29" s="607"/>
      <c r="DS29" s="607"/>
      <c r="DT29" s="607"/>
      <c r="DU29" s="607"/>
      <c r="DV29" s="608"/>
      <c r="DW29" s="611">
        <v>17.5</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126543</v>
      </c>
      <c r="S30" s="589"/>
      <c r="T30" s="589"/>
      <c r="U30" s="589"/>
      <c r="V30" s="589"/>
      <c r="W30" s="589"/>
      <c r="X30" s="589"/>
      <c r="Y30" s="590"/>
      <c r="Z30" s="641">
        <v>1.5</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96.3</v>
      </c>
      <c r="BH30" s="655"/>
      <c r="BI30" s="655"/>
      <c r="BJ30" s="655"/>
      <c r="BK30" s="655"/>
      <c r="BL30" s="655"/>
      <c r="BM30" s="656">
        <v>89.7</v>
      </c>
      <c r="BN30" s="655"/>
      <c r="BO30" s="655"/>
      <c r="BP30" s="655"/>
      <c r="BQ30" s="657"/>
      <c r="BR30" s="654">
        <v>97</v>
      </c>
      <c r="BS30" s="655"/>
      <c r="BT30" s="655"/>
      <c r="BU30" s="655"/>
      <c r="BV30" s="655"/>
      <c r="BW30" s="655"/>
      <c r="BX30" s="656">
        <v>90.3</v>
      </c>
      <c r="BY30" s="655"/>
      <c r="BZ30" s="655"/>
      <c r="CA30" s="655"/>
      <c r="CB30" s="657"/>
      <c r="CD30" s="660"/>
      <c r="CE30" s="661"/>
      <c r="CF30" s="625" t="s">
        <v>293</v>
      </c>
      <c r="CG30" s="622"/>
      <c r="CH30" s="622"/>
      <c r="CI30" s="622"/>
      <c r="CJ30" s="622"/>
      <c r="CK30" s="622"/>
      <c r="CL30" s="622"/>
      <c r="CM30" s="622"/>
      <c r="CN30" s="622"/>
      <c r="CO30" s="622"/>
      <c r="CP30" s="622"/>
      <c r="CQ30" s="623"/>
      <c r="CR30" s="588">
        <v>1049666</v>
      </c>
      <c r="CS30" s="589"/>
      <c r="CT30" s="589"/>
      <c r="CU30" s="589"/>
      <c r="CV30" s="589"/>
      <c r="CW30" s="589"/>
      <c r="CX30" s="589"/>
      <c r="CY30" s="590"/>
      <c r="CZ30" s="591">
        <v>13.1</v>
      </c>
      <c r="DA30" s="609"/>
      <c r="DB30" s="609"/>
      <c r="DC30" s="610"/>
      <c r="DD30" s="594">
        <v>1028809</v>
      </c>
      <c r="DE30" s="589"/>
      <c r="DF30" s="589"/>
      <c r="DG30" s="589"/>
      <c r="DH30" s="589"/>
      <c r="DI30" s="589"/>
      <c r="DJ30" s="589"/>
      <c r="DK30" s="590"/>
      <c r="DL30" s="594">
        <v>866096</v>
      </c>
      <c r="DM30" s="589"/>
      <c r="DN30" s="589"/>
      <c r="DO30" s="589"/>
      <c r="DP30" s="589"/>
      <c r="DQ30" s="589"/>
      <c r="DR30" s="589"/>
      <c r="DS30" s="589"/>
      <c r="DT30" s="589"/>
      <c r="DU30" s="589"/>
      <c r="DV30" s="590"/>
      <c r="DW30" s="611">
        <v>16.2</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227580</v>
      </c>
      <c r="S31" s="589"/>
      <c r="T31" s="589"/>
      <c r="U31" s="589"/>
      <c r="V31" s="589"/>
      <c r="W31" s="589"/>
      <c r="X31" s="589"/>
      <c r="Y31" s="590"/>
      <c r="Z31" s="641">
        <v>2.7</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97.5</v>
      </c>
      <c r="BH31" s="607"/>
      <c r="BI31" s="607"/>
      <c r="BJ31" s="607"/>
      <c r="BK31" s="607"/>
      <c r="BL31" s="607"/>
      <c r="BM31" s="643">
        <v>95</v>
      </c>
      <c r="BN31" s="653"/>
      <c r="BO31" s="653"/>
      <c r="BP31" s="653"/>
      <c r="BQ31" s="617"/>
      <c r="BR31" s="652">
        <v>98.5</v>
      </c>
      <c r="BS31" s="607"/>
      <c r="BT31" s="607"/>
      <c r="BU31" s="607"/>
      <c r="BV31" s="607"/>
      <c r="BW31" s="607"/>
      <c r="BX31" s="643">
        <v>95.4</v>
      </c>
      <c r="BY31" s="653"/>
      <c r="BZ31" s="653"/>
      <c r="CA31" s="653"/>
      <c r="CB31" s="617"/>
      <c r="CD31" s="660"/>
      <c r="CE31" s="661"/>
      <c r="CF31" s="625" t="s">
        <v>297</v>
      </c>
      <c r="CG31" s="622"/>
      <c r="CH31" s="622"/>
      <c r="CI31" s="622"/>
      <c r="CJ31" s="622"/>
      <c r="CK31" s="622"/>
      <c r="CL31" s="622"/>
      <c r="CM31" s="622"/>
      <c r="CN31" s="622"/>
      <c r="CO31" s="622"/>
      <c r="CP31" s="622"/>
      <c r="CQ31" s="623"/>
      <c r="CR31" s="588">
        <v>73184</v>
      </c>
      <c r="CS31" s="607"/>
      <c r="CT31" s="607"/>
      <c r="CU31" s="607"/>
      <c r="CV31" s="607"/>
      <c r="CW31" s="607"/>
      <c r="CX31" s="607"/>
      <c r="CY31" s="608"/>
      <c r="CZ31" s="591">
        <v>0.9</v>
      </c>
      <c r="DA31" s="609"/>
      <c r="DB31" s="609"/>
      <c r="DC31" s="610"/>
      <c r="DD31" s="594">
        <v>73162</v>
      </c>
      <c r="DE31" s="607"/>
      <c r="DF31" s="607"/>
      <c r="DG31" s="607"/>
      <c r="DH31" s="607"/>
      <c r="DI31" s="607"/>
      <c r="DJ31" s="607"/>
      <c r="DK31" s="608"/>
      <c r="DL31" s="594">
        <v>69743</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163505</v>
      </c>
      <c r="S32" s="589"/>
      <c r="T32" s="589"/>
      <c r="U32" s="589"/>
      <c r="V32" s="589"/>
      <c r="W32" s="589"/>
      <c r="X32" s="589"/>
      <c r="Y32" s="590"/>
      <c r="Z32" s="641">
        <v>1.9</v>
      </c>
      <c r="AA32" s="641"/>
      <c r="AB32" s="641"/>
      <c r="AC32" s="641"/>
      <c r="AD32" s="642">
        <v>1</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94.7</v>
      </c>
      <c r="BH32" s="573"/>
      <c r="BI32" s="573"/>
      <c r="BJ32" s="573"/>
      <c r="BK32" s="573"/>
      <c r="BL32" s="573"/>
      <c r="BM32" s="636">
        <v>83.8</v>
      </c>
      <c r="BN32" s="573"/>
      <c r="BO32" s="573"/>
      <c r="BP32" s="573"/>
      <c r="BQ32" s="630"/>
      <c r="BR32" s="651">
        <v>95.1</v>
      </c>
      <c r="BS32" s="573"/>
      <c r="BT32" s="573"/>
      <c r="BU32" s="573"/>
      <c r="BV32" s="573"/>
      <c r="BW32" s="573"/>
      <c r="BX32" s="636">
        <v>84.8</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795000</v>
      </c>
      <c r="S33" s="589"/>
      <c r="T33" s="589"/>
      <c r="U33" s="589"/>
      <c r="V33" s="589"/>
      <c r="W33" s="589"/>
      <c r="X33" s="589"/>
      <c r="Y33" s="590"/>
      <c r="Z33" s="641">
        <v>9.5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4293700</v>
      </c>
      <c r="CS33" s="607"/>
      <c r="CT33" s="607"/>
      <c r="CU33" s="607"/>
      <c r="CV33" s="607"/>
      <c r="CW33" s="607"/>
      <c r="CX33" s="607"/>
      <c r="CY33" s="608"/>
      <c r="CZ33" s="591">
        <v>53.5</v>
      </c>
      <c r="DA33" s="609"/>
      <c r="DB33" s="609"/>
      <c r="DC33" s="610"/>
      <c r="DD33" s="594">
        <v>3422176</v>
      </c>
      <c r="DE33" s="607"/>
      <c r="DF33" s="607"/>
      <c r="DG33" s="607"/>
      <c r="DH33" s="607"/>
      <c r="DI33" s="607"/>
      <c r="DJ33" s="607"/>
      <c r="DK33" s="608"/>
      <c r="DL33" s="594">
        <v>2089102</v>
      </c>
      <c r="DM33" s="607"/>
      <c r="DN33" s="607"/>
      <c r="DO33" s="607"/>
      <c r="DP33" s="607"/>
      <c r="DQ33" s="607"/>
      <c r="DR33" s="607"/>
      <c r="DS33" s="607"/>
      <c r="DT33" s="607"/>
      <c r="DU33" s="607"/>
      <c r="DV33" s="608"/>
      <c r="DW33" s="611">
        <v>39</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1221331</v>
      </c>
      <c r="CS34" s="589"/>
      <c r="CT34" s="589"/>
      <c r="CU34" s="589"/>
      <c r="CV34" s="589"/>
      <c r="CW34" s="589"/>
      <c r="CX34" s="589"/>
      <c r="CY34" s="590"/>
      <c r="CZ34" s="591">
        <v>15.2</v>
      </c>
      <c r="DA34" s="609"/>
      <c r="DB34" s="609"/>
      <c r="DC34" s="610"/>
      <c r="DD34" s="594">
        <v>924610</v>
      </c>
      <c r="DE34" s="589"/>
      <c r="DF34" s="589"/>
      <c r="DG34" s="589"/>
      <c r="DH34" s="589"/>
      <c r="DI34" s="589"/>
      <c r="DJ34" s="589"/>
      <c r="DK34" s="590"/>
      <c r="DL34" s="594">
        <v>541233</v>
      </c>
      <c r="DM34" s="589"/>
      <c r="DN34" s="589"/>
      <c r="DO34" s="589"/>
      <c r="DP34" s="589"/>
      <c r="DQ34" s="589"/>
      <c r="DR34" s="589"/>
      <c r="DS34" s="589"/>
      <c r="DT34" s="589"/>
      <c r="DU34" s="589"/>
      <c r="DV34" s="590"/>
      <c r="DW34" s="611">
        <v>10.1</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240000</v>
      </c>
      <c r="S35" s="589"/>
      <c r="T35" s="589"/>
      <c r="U35" s="589"/>
      <c r="V35" s="589"/>
      <c r="W35" s="589"/>
      <c r="X35" s="589"/>
      <c r="Y35" s="590"/>
      <c r="Z35" s="641">
        <v>2.9</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1224120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10471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34736</v>
      </c>
      <c r="CS35" s="607"/>
      <c r="CT35" s="607"/>
      <c r="CU35" s="607"/>
      <c r="CV35" s="607"/>
      <c r="CW35" s="607"/>
      <c r="CX35" s="607"/>
      <c r="CY35" s="608"/>
      <c r="CZ35" s="591">
        <v>0.4</v>
      </c>
      <c r="DA35" s="609"/>
      <c r="DB35" s="609"/>
      <c r="DC35" s="610"/>
      <c r="DD35" s="594">
        <v>28987</v>
      </c>
      <c r="DE35" s="607"/>
      <c r="DF35" s="607"/>
      <c r="DG35" s="607"/>
      <c r="DH35" s="607"/>
      <c r="DI35" s="607"/>
      <c r="DJ35" s="607"/>
      <c r="DK35" s="608"/>
      <c r="DL35" s="594">
        <v>16848</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8389482</v>
      </c>
      <c r="S36" s="629"/>
      <c r="T36" s="629"/>
      <c r="U36" s="629"/>
      <c r="V36" s="629"/>
      <c r="W36" s="629"/>
      <c r="X36" s="629"/>
      <c r="Y36" s="632"/>
      <c r="Z36" s="633">
        <v>100</v>
      </c>
      <c r="AA36" s="633"/>
      <c r="AB36" s="633"/>
      <c r="AC36" s="633"/>
      <c r="AD36" s="634">
        <v>5115386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300000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-13005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1587880</v>
      </c>
      <c r="CS36" s="589"/>
      <c r="CT36" s="589"/>
      <c r="CU36" s="589"/>
      <c r="CV36" s="589"/>
      <c r="CW36" s="589"/>
      <c r="CX36" s="589"/>
      <c r="CY36" s="590"/>
      <c r="CZ36" s="591">
        <v>19.8</v>
      </c>
      <c r="DA36" s="609"/>
      <c r="DB36" s="609"/>
      <c r="DC36" s="610"/>
      <c r="DD36" s="594">
        <v>1130713</v>
      </c>
      <c r="DE36" s="589"/>
      <c r="DF36" s="589"/>
      <c r="DG36" s="589"/>
      <c r="DH36" s="589"/>
      <c r="DI36" s="589"/>
      <c r="DJ36" s="589"/>
      <c r="DK36" s="590"/>
      <c r="DL36" s="594">
        <v>914979</v>
      </c>
      <c r="DM36" s="589"/>
      <c r="DN36" s="589"/>
      <c r="DO36" s="589"/>
      <c r="DP36" s="589"/>
      <c r="DQ36" s="589"/>
      <c r="DR36" s="589"/>
      <c r="DS36" s="589"/>
      <c r="DT36" s="589"/>
      <c r="DU36" s="589"/>
      <c r="DV36" s="590"/>
      <c r="DW36" s="611">
        <v>17.100000000000001</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237315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1853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702316</v>
      </c>
      <c r="CS37" s="607"/>
      <c r="CT37" s="607"/>
      <c r="CU37" s="607"/>
      <c r="CV37" s="607"/>
      <c r="CW37" s="607"/>
      <c r="CX37" s="607"/>
      <c r="CY37" s="608"/>
      <c r="CZ37" s="591">
        <v>8.8000000000000007</v>
      </c>
      <c r="DA37" s="609"/>
      <c r="DB37" s="609"/>
      <c r="DC37" s="610"/>
      <c r="DD37" s="594">
        <v>507482</v>
      </c>
      <c r="DE37" s="607"/>
      <c r="DF37" s="607"/>
      <c r="DG37" s="607"/>
      <c r="DH37" s="607"/>
      <c r="DI37" s="607"/>
      <c r="DJ37" s="607"/>
      <c r="DK37" s="608"/>
      <c r="DL37" s="594">
        <v>503690</v>
      </c>
      <c r="DM37" s="607"/>
      <c r="DN37" s="607"/>
      <c r="DO37" s="607"/>
      <c r="DP37" s="607"/>
      <c r="DQ37" s="607"/>
      <c r="DR37" s="607"/>
      <c r="DS37" s="607"/>
      <c r="DT37" s="607"/>
      <c r="DU37" s="607"/>
      <c r="DV37" s="608"/>
      <c r="DW37" s="611">
        <v>9.4</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31216</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3067</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924120</v>
      </c>
      <c r="CS38" s="589"/>
      <c r="CT38" s="589"/>
      <c r="CU38" s="589"/>
      <c r="CV38" s="589"/>
      <c r="CW38" s="589"/>
      <c r="CX38" s="589"/>
      <c r="CY38" s="590"/>
      <c r="CZ38" s="591">
        <v>11.5</v>
      </c>
      <c r="DA38" s="609"/>
      <c r="DB38" s="609"/>
      <c r="DC38" s="610"/>
      <c r="DD38" s="594">
        <v>831629</v>
      </c>
      <c r="DE38" s="589"/>
      <c r="DF38" s="589"/>
      <c r="DG38" s="589"/>
      <c r="DH38" s="589"/>
      <c r="DI38" s="589"/>
      <c r="DJ38" s="589"/>
      <c r="DK38" s="590"/>
      <c r="DL38" s="594">
        <v>616042</v>
      </c>
      <c r="DM38" s="589"/>
      <c r="DN38" s="589"/>
      <c r="DO38" s="589"/>
      <c r="DP38" s="589"/>
      <c r="DQ38" s="589"/>
      <c r="DR38" s="589"/>
      <c r="DS38" s="589"/>
      <c r="DT38" s="589"/>
      <c r="DU38" s="589"/>
      <c r="DV38" s="590"/>
      <c r="DW38" s="611">
        <v>11.5</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11347</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525633</v>
      </c>
      <c r="CS39" s="607"/>
      <c r="CT39" s="607"/>
      <c r="CU39" s="607"/>
      <c r="CV39" s="607"/>
      <c r="CW39" s="607"/>
      <c r="CX39" s="607"/>
      <c r="CY39" s="608"/>
      <c r="CZ39" s="591">
        <v>6.5</v>
      </c>
      <c r="DA39" s="609"/>
      <c r="DB39" s="609"/>
      <c r="DC39" s="610"/>
      <c r="DD39" s="594">
        <v>506237</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192980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137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221</v>
      </c>
      <c r="CS40" s="589"/>
      <c r="CT40" s="589"/>
      <c r="CU40" s="589"/>
      <c r="CV40" s="589"/>
      <c r="CW40" s="589"/>
      <c r="CX40" s="589"/>
      <c r="CY40" s="590"/>
      <c r="CZ40" s="591" t="s">
        <v>221</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451262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342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1183159</v>
      </c>
      <c r="CS42" s="589"/>
      <c r="CT42" s="589"/>
      <c r="CU42" s="589"/>
      <c r="CV42" s="589"/>
      <c r="CW42" s="589"/>
      <c r="CX42" s="589"/>
      <c r="CY42" s="590"/>
      <c r="CZ42" s="591">
        <v>14.7</v>
      </c>
      <c r="DA42" s="592"/>
      <c r="DB42" s="592"/>
      <c r="DC42" s="593"/>
      <c r="DD42" s="594">
        <v>385057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221</v>
      </c>
      <c r="CS43" s="607"/>
      <c r="CT43" s="607"/>
      <c r="CU43" s="607"/>
      <c r="CV43" s="607"/>
      <c r="CW43" s="607"/>
      <c r="CX43" s="607"/>
      <c r="CY43" s="608"/>
      <c r="CZ43" s="591" t="s">
        <v>221</v>
      </c>
      <c r="DA43" s="609"/>
      <c r="DB43" s="609"/>
      <c r="DC43" s="610"/>
      <c r="DD43" s="594" t="s">
        <v>221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860319</v>
      </c>
      <c r="CS44" s="589"/>
      <c r="CT44" s="589"/>
      <c r="CU44" s="589"/>
      <c r="CV44" s="589"/>
      <c r="CW44" s="589"/>
      <c r="CX44" s="589"/>
      <c r="CY44" s="590"/>
      <c r="CZ44" s="591">
        <v>10.7</v>
      </c>
      <c r="DA44" s="592"/>
      <c r="DB44" s="592"/>
      <c r="DC44" s="593"/>
      <c r="DD44" s="594">
        <v>268180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215278</v>
      </c>
      <c r="CS45" s="607"/>
      <c r="CT45" s="607"/>
      <c r="CU45" s="607"/>
      <c r="CV45" s="607"/>
      <c r="CW45" s="607"/>
      <c r="CX45" s="607"/>
      <c r="CY45" s="608"/>
      <c r="CZ45" s="591">
        <v>2.7</v>
      </c>
      <c r="DA45" s="609"/>
      <c r="DB45" s="609"/>
      <c r="DC45" s="610"/>
      <c r="DD45" s="594">
        <v>2921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593947</v>
      </c>
      <c r="CS46" s="589"/>
      <c r="CT46" s="589"/>
      <c r="CU46" s="589"/>
      <c r="CV46" s="589"/>
      <c r="CW46" s="589"/>
      <c r="CX46" s="589"/>
      <c r="CY46" s="590"/>
      <c r="CZ46" s="591">
        <v>7.4</v>
      </c>
      <c r="DA46" s="592"/>
      <c r="DB46" s="592"/>
      <c r="DC46" s="593"/>
      <c r="DD46" s="594">
        <v>241136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322840</v>
      </c>
      <c r="CS47" s="607"/>
      <c r="CT47" s="607"/>
      <c r="CU47" s="607"/>
      <c r="CV47" s="607"/>
      <c r="CW47" s="607"/>
      <c r="CX47" s="607"/>
      <c r="CY47" s="608"/>
      <c r="CZ47" s="591">
        <v>4</v>
      </c>
      <c r="DA47" s="609"/>
      <c r="DB47" s="609"/>
      <c r="DC47" s="610"/>
      <c r="DD47" s="594">
        <v>116877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8026385</v>
      </c>
      <c r="CS49" s="573"/>
      <c r="CT49" s="573"/>
      <c r="CU49" s="573"/>
      <c r="CV49" s="573"/>
      <c r="CW49" s="573"/>
      <c r="CX49" s="573"/>
      <c r="CY49" s="574"/>
      <c r="CZ49" s="575">
        <v>100</v>
      </c>
      <c r="DA49" s="576"/>
      <c r="DB49" s="576"/>
      <c r="DC49" s="577"/>
      <c r="DD49" s="578">
        <v>5914657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8397</v>
      </c>
      <c r="R7" s="1101"/>
      <c r="S7" s="1101"/>
      <c r="T7" s="1101"/>
      <c r="U7" s="1101"/>
      <c r="V7" s="1101">
        <v>8034</v>
      </c>
      <c r="W7" s="1101"/>
      <c r="X7" s="1101"/>
      <c r="Y7" s="1101"/>
      <c r="Z7" s="1101"/>
      <c r="AA7" s="1101">
        <v>363</v>
      </c>
      <c r="AB7" s="1101"/>
      <c r="AC7" s="1101"/>
      <c r="AD7" s="1101"/>
      <c r="AE7" s="1102"/>
      <c r="AF7" s="1103">
        <v>288</v>
      </c>
      <c r="AG7" s="1104"/>
      <c r="AH7" s="1104"/>
      <c r="AI7" s="1104"/>
      <c r="AJ7" s="1105"/>
      <c r="AK7" s="1087">
        <v>77</v>
      </c>
      <c r="AL7" s="1088"/>
      <c r="AM7" s="1088"/>
      <c r="AN7" s="1088"/>
      <c r="AO7" s="1088"/>
      <c r="AP7" s="1088">
        <v>6367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551</v>
      </c>
      <c r="BT7" s="1092"/>
      <c r="BU7" s="1092"/>
      <c r="BV7" s="1092"/>
      <c r="BW7" s="1092"/>
      <c r="BX7" s="1092"/>
      <c r="BY7" s="1092"/>
      <c r="BZ7" s="1092"/>
      <c r="CA7" s="1092"/>
      <c r="CB7" s="1092"/>
      <c r="CC7" s="1092"/>
      <c r="CD7" s="1092"/>
      <c r="CE7" s="1092"/>
      <c r="CF7" s="1092"/>
      <c r="CG7" s="1093"/>
      <c r="CH7" s="1084">
        <v>-5</v>
      </c>
      <c r="CI7" s="1085"/>
      <c r="CJ7" s="1085"/>
      <c r="CK7" s="1085"/>
      <c r="CL7" s="1086"/>
      <c r="CM7" s="1084">
        <v>81</v>
      </c>
      <c r="CN7" s="1085"/>
      <c r="CO7" s="1085"/>
      <c r="CP7" s="1085"/>
      <c r="CQ7" s="1086"/>
      <c r="CR7" s="1084">
        <v>78</v>
      </c>
      <c r="CS7" s="1085"/>
      <c r="CT7" s="1085"/>
      <c r="CU7" s="1085"/>
      <c r="CV7" s="1086"/>
      <c r="CW7" s="1084" t="s">
        <v>540</v>
      </c>
      <c r="CX7" s="1085"/>
      <c r="CY7" s="1085"/>
      <c r="CZ7" s="1085"/>
      <c r="DA7" s="1086"/>
      <c r="DB7" s="1084" t="s">
        <v>540</v>
      </c>
      <c r="DC7" s="1085"/>
      <c r="DD7" s="1085"/>
      <c r="DE7" s="1085"/>
      <c r="DF7" s="1086"/>
      <c r="DG7" s="1084" t="s">
        <v>485</v>
      </c>
      <c r="DH7" s="1085"/>
      <c r="DI7" s="1085"/>
      <c r="DJ7" s="1085"/>
      <c r="DK7" s="1086"/>
      <c r="DL7" s="1084" t="s">
        <v>485</v>
      </c>
      <c r="DM7" s="1085"/>
      <c r="DN7" s="1085"/>
      <c r="DO7" s="1085"/>
      <c r="DP7" s="1086"/>
      <c r="DQ7" s="1084" t="s">
        <v>485</v>
      </c>
      <c r="DR7" s="1085"/>
      <c r="DS7" s="1085"/>
      <c r="DT7" s="1085"/>
      <c r="DU7" s="1086"/>
      <c r="DV7" s="1111"/>
      <c r="DW7" s="1112"/>
      <c r="DX7" s="1112"/>
      <c r="DY7" s="1112"/>
      <c r="DZ7" s="1113"/>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v>66</v>
      </c>
      <c r="R8" s="1040"/>
      <c r="S8" s="1040"/>
      <c r="T8" s="1040"/>
      <c r="U8" s="1040"/>
      <c r="V8" s="1040">
        <v>66</v>
      </c>
      <c r="W8" s="1040"/>
      <c r="X8" s="1040"/>
      <c r="Y8" s="1040"/>
      <c r="Z8" s="1040"/>
      <c r="AA8" s="1040" t="s">
        <v>540</v>
      </c>
      <c r="AB8" s="1040"/>
      <c r="AC8" s="1040"/>
      <c r="AD8" s="1040"/>
      <c r="AE8" s="1041"/>
      <c r="AF8" s="1033" t="s">
        <v>112</v>
      </c>
      <c r="AG8" s="1034"/>
      <c r="AH8" s="1034"/>
      <c r="AI8" s="1034"/>
      <c r="AJ8" s="1035"/>
      <c r="AK8" s="1082">
        <v>50</v>
      </c>
      <c r="AL8" s="1083"/>
      <c r="AM8" s="1083"/>
      <c r="AN8" s="1083"/>
      <c r="AO8" s="1083"/>
      <c r="AP8" s="1083" t="s">
        <v>540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552</v>
      </c>
      <c r="BT8" s="1011"/>
      <c r="BU8" s="1011"/>
      <c r="BV8" s="1011"/>
      <c r="BW8" s="1011"/>
      <c r="BX8" s="1011"/>
      <c r="BY8" s="1011"/>
      <c r="BZ8" s="1011"/>
      <c r="CA8" s="1011"/>
      <c r="CB8" s="1011"/>
      <c r="CC8" s="1011"/>
      <c r="CD8" s="1011"/>
      <c r="CE8" s="1011"/>
      <c r="CF8" s="1011"/>
      <c r="CG8" s="1012"/>
      <c r="CH8" s="985">
        <v>-5</v>
      </c>
      <c r="CI8" s="986"/>
      <c r="CJ8" s="986"/>
      <c r="CK8" s="986"/>
      <c r="CL8" s="987"/>
      <c r="CM8" s="985">
        <v>14</v>
      </c>
      <c r="CN8" s="986"/>
      <c r="CO8" s="986"/>
      <c r="CP8" s="986"/>
      <c r="CQ8" s="987"/>
      <c r="CR8" s="985" t="s">
        <v>555</v>
      </c>
      <c r="CS8" s="986"/>
      <c r="CT8" s="986"/>
      <c r="CU8" s="986"/>
      <c r="CV8" s="987"/>
      <c r="CW8" s="985">
        <v>1</v>
      </c>
      <c r="CX8" s="986"/>
      <c r="CY8" s="986"/>
      <c r="CZ8" s="986"/>
      <c r="DA8" s="987"/>
      <c r="DB8" s="985" t="s">
        <v>540</v>
      </c>
      <c r="DC8" s="986"/>
      <c r="DD8" s="986"/>
      <c r="DE8" s="986"/>
      <c r="DF8" s="987"/>
      <c r="DG8" s="985" t="s">
        <v>485</v>
      </c>
      <c r="DH8" s="986"/>
      <c r="DI8" s="986"/>
      <c r="DJ8" s="986"/>
      <c r="DK8" s="987"/>
      <c r="DL8" s="985" t="s">
        <v>485</v>
      </c>
      <c r="DM8" s="986"/>
      <c r="DN8" s="986"/>
      <c r="DO8" s="986"/>
      <c r="DP8" s="987"/>
      <c r="DQ8" s="985" t="s">
        <v>485</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553</v>
      </c>
      <c r="BT9" s="1011"/>
      <c r="BU9" s="1011"/>
      <c r="BV9" s="1011"/>
      <c r="BW9" s="1011"/>
      <c r="BX9" s="1011"/>
      <c r="BY9" s="1011"/>
      <c r="BZ9" s="1011"/>
      <c r="CA9" s="1011"/>
      <c r="CB9" s="1011"/>
      <c r="CC9" s="1011"/>
      <c r="CD9" s="1011"/>
      <c r="CE9" s="1011"/>
      <c r="CF9" s="1011"/>
      <c r="CG9" s="1012"/>
      <c r="CH9" s="985">
        <v>-56</v>
      </c>
      <c r="CI9" s="986"/>
      <c r="CJ9" s="986"/>
      <c r="CK9" s="986"/>
      <c r="CL9" s="987"/>
      <c r="CM9" s="985">
        <v>36</v>
      </c>
      <c r="CN9" s="986"/>
      <c r="CO9" s="986"/>
      <c r="CP9" s="986"/>
      <c r="CQ9" s="987"/>
      <c r="CR9" s="985">
        <v>27</v>
      </c>
      <c r="CS9" s="986"/>
      <c r="CT9" s="986"/>
      <c r="CU9" s="986"/>
      <c r="CV9" s="987"/>
      <c r="CW9" s="985">
        <v>2</v>
      </c>
      <c r="CX9" s="986"/>
      <c r="CY9" s="986"/>
      <c r="CZ9" s="986"/>
      <c r="DA9" s="987"/>
      <c r="DB9" s="985" t="s">
        <v>540</v>
      </c>
      <c r="DC9" s="986"/>
      <c r="DD9" s="986"/>
      <c r="DE9" s="986"/>
      <c r="DF9" s="987"/>
      <c r="DG9" s="985" t="s">
        <v>485</v>
      </c>
      <c r="DH9" s="986"/>
      <c r="DI9" s="986"/>
      <c r="DJ9" s="986"/>
      <c r="DK9" s="987"/>
      <c r="DL9" s="985" t="s">
        <v>485</v>
      </c>
      <c r="DM9" s="986"/>
      <c r="DN9" s="986"/>
      <c r="DO9" s="986"/>
      <c r="DP9" s="987"/>
      <c r="DQ9" s="985" t="s">
        <v>485</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8456</v>
      </c>
      <c r="R23" s="1065"/>
      <c r="S23" s="1065"/>
      <c r="T23" s="1065"/>
      <c r="U23" s="1065"/>
      <c r="V23" s="1065">
        <v>8093</v>
      </c>
      <c r="W23" s="1065"/>
      <c r="X23" s="1065"/>
      <c r="Y23" s="1065"/>
      <c r="Z23" s="1065"/>
      <c r="AA23" s="1065">
        <v>363</v>
      </c>
      <c r="AB23" s="1065"/>
      <c r="AC23" s="1065"/>
      <c r="AD23" s="1065"/>
      <c r="AE23" s="1066"/>
      <c r="AF23" s="1067">
        <v>288</v>
      </c>
      <c r="AG23" s="1065"/>
      <c r="AH23" s="1065"/>
      <c r="AI23" s="1065"/>
      <c r="AJ23" s="1068"/>
      <c r="AK23" s="1069"/>
      <c r="AL23" s="1070"/>
      <c r="AM23" s="1070"/>
      <c r="AN23" s="1070"/>
      <c r="AO23" s="1070"/>
      <c r="AP23" s="1065">
        <v>6367</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1751</v>
      </c>
      <c r="R28" s="1050"/>
      <c r="S28" s="1050"/>
      <c r="T28" s="1050"/>
      <c r="U28" s="1050"/>
      <c r="V28" s="1050">
        <v>1706</v>
      </c>
      <c r="W28" s="1050"/>
      <c r="X28" s="1050"/>
      <c r="Y28" s="1050"/>
      <c r="Z28" s="1050"/>
      <c r="AA28" s="1050">
        <v>45</v>
      </c>
      <c r="AB28" s="1050"/>
      <c r="AC28" s="1050"/>
      <c r="AD28" s="1050"/>
      <c r="AE28" s="1051"/>
      <c r="AF28" s="1052">
        <v>45</v>
      </c>
      <c r="AG28" s="1050"/>
      <c r="AH28" s="1050"/>
      <c r="AI28" s="1050"/>
      <c r="AJ28" s="1053"/>
      <c r="AK28" s="1054">
        <v>212</v>
      </c>
      <c r="AL28" s="1042"/>
      <c r="AM28" s="1042"/>
      <c r="AN28" s="1042"/>
      <c r="AO28" s="1042"/>
      <c r="AP28" s="1042" t="s">
        <v>540</v>
      </c>
      <c r="AQ28" s="1042"/>
      <c r="AR28" s="1042"/>
      <c r="AS28" s="1042"/>
      <c r="AT28" s="1042"/>
      <c r="AU28" s="1042" t="s">
        <v>540</v>
      </c>
      <c r="AV28" s="1042"/>
      <c r="AW28" s="1042"/>
      <c r="AX28" s="1042"/>
      <c r="AY28" s="1042"/>
      <c r="AZ28" s="1043" t="s">
        <v>540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1495</v>
      </c>
      <c r="R29" s="1040"/>
      <c r="S29" s="1040"/>
      <c r="T29" s="1040"/>
      <c r="U29" s="1040"/>
      <c r="V29" s="1040">
        <v>1467</v>
      </c>
      <c r="W29" s="1040"/>
      <c r="X29" s="1040"/>
      <c r="Y29" s="1040"/>
      <c r="Z29" s="1040"/>
      <c r="AA29" s="1040">
        <v>27</v>
      </c>
      <c r="AB29" s="1040"/>
      <c r="AC29" s="1040"/>
      <c r="AD29" s="1040"/>
      <c r="AE29" s="1041"/>
      <c r="AF29" s="1033">
        <v>27</v>
      </c>
      <c r="AG29" s="1034"/>
      <c r="AH29" s="1034"/>
      <c r="AI29" s="1034"/>
      <c r="AJ29" s="1035"/>
      <c r="AK29" s="976">
        <v>205</v>
      </c>
      <c r="AL29" s="967"/>
      <c r="AM29" s="967"/>
      <c r="AN29" s="967"/>
      <c r="AO29" s="967"/>
      <c r="AP29" s="967" t="s">
        <v>540</v>
      </c>
      <c r="AQ29" s="967"/>
      <c r="AR29" s="967"/>
      <c r="AS29" s="967"/>
      <c r="AT29" s="967"/>
      <c r="AU29" s="967" t="s">
        <v>540</v>
      </c>
      <c r="AV29" s="967"/>
      <c r="AW29" s="967"/>
      <c r="AX29" s="967"/>
      <c r="AY29" s="967"/>
      <c r="AZ29" s="1038" t="s">
        <v>540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172</v>
      </c>
      <c r="R30" s="1040"/>
      <c r="S30" s="1040"/>
      <c r="T30" s="1040"/>
      <c r="U30" s="1040"/>
      <c r="V30" s="1040">
        <v>169</v>
      </c>
      <c r="W30" s="1040"/>
      <c r="X30" s="1040"/>
      <c r="Y30" s="1040"/>
      <c r="Z30" s="1040"/>
      <c r="AA30" s="1040">
        <v>3</v>
      </c>
      <c r="AB30" s="1040"/>
      <c r="AC30" s="1040"/>
      <c r="AD30" s="1040"/>
      <c r="AE30" s="1041"/>
      <c r="AF30" s="1033">
        <v>3</v>
      </c>
      <c r="AG30" s="1034"/>
      <c r="AH30" s="1034"/>
      <c r="AI30" s="1034"/>
      <c r="AJ30" s="1035"/>
      <c r="AK30" s="976">
        <v>72</v>
      </c>
      <c r="AL30" s="967"/>
      <c r="AM30" s="967"/>
      <c r="AN30" s="967"/>
      <c r="AO30" s="967"/>
      <c r="AP30" s="967" t="s">
        <v>540</v>
      </c>
      <c r="AQ30" s="967"/>
      <c r="AR30" s="967"/>
      <c r="AS30" s="967"/>
      <c r="AT30" s="967"/>
      <c r="AU30" s="967" t="s">
        <v>540</v>
      </c>
      <c r="AV30" s="967"/>
      <c r="AW30" s="967"/>
      <c r="AX30" s="967"/>
      <c r="AY30" s="967"/>
      <c r="AZ30" s="1038" t="s">
        <v>540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130</v>
      </c>
      <c r="R31" s="1040"/>
      <c r="S31" s="1040"/>
      <c r="T31" s="1040"/>
      <c r="U31" s="1040"/>
      <c r="V31" s="1040">
        <v>117</v>
      </c>
      <c r="W31" s="1040"/>
      <c r="X31" s="1040"/>
      <c r="Y31" s="1040"/>
      <c r="Z31" s="1040"/>
      <c r="AA31" s="1040">
        <v>14</v>
      </c>
      <c r="AB31" s="1040"/>
      <c r="AC31" s="1040"/>
      <c r="AD31" s="1040"/>
      <c r="AE31" s="1041"/>
      <c r="AF31" s="1033">
        <v>557</v>
      </c>
      <c r="AG31" s="1034"/>
      <c r="AH31" s="1034"/>
      <c r="AI31" s="1034"/>
      <c r="AJ31" s="1035"/>
      <c r="AK31" s="976" t="s">
        <v>540</v>
      </c>
      <c r="AL31" s="967"/>
      <c r="AM31" s="967"/>
      <c r="AN31" s="967"/>
      <c r="AO31" s="967"/>
      <c r="AP31" s="967">
        <v>501</v>
      </c>
      <c r="AQ31" s="967"/>
      <c r="AR31" s="967"/>
      <c r="AS31" s="967"/>
      <c r="AT31" s="967"/>
      <c r="AU31" s="967">
        <v>0</v>
      </c>
      <c r="AV31" s="967"/>
      <c r="AW31" s="967"/>
      <c r="AX31" s="967"/>
      <c r="AY31" s="967"/>
      <c r="AZ31" s="1038" t="s">
        <v>540</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498</v>
      </c>
      <c r="R32" s="1040"/>
      <c r="S32" s="1040"/>
      <c r="T32" s="1040"/>
      <c r="U32" s="1040"/>
      <c r="V32" s="1040">
        <v>556</v>
      </c>
      <c r="W32" s="1040"/>
      <c r="X32" s="1040"/>
      <c r="Y32" s="1040"/>
      <c r="Z32" s="1040"/>
      <c r="AA32" s="1040">
        <v>-58</v>
      </c>
      <c r="AB32" s="1040"/>
      <c r="AC32" s="1040"/>
      <c r="AD32" s="1040"/>
      <c r="AE32" s="1041"/>
      <c r="AF32" s="1033">
        <v>36</v>
      </c>
      <c r="AG32" s="1034"/>
      <c r="AH32" s="1034"/>
      <c r="AI32" s="1034"/>
      <c r="AJ32" s="1035"/>
      <c r="AK32" s="976">
        <v>300</v>
      </c>
      <c r="AL32" s="967"/>
      <c r="AM32" s="967"/>
      <c r="AN32" s="967"/>
      <c r="AO32" s="967"/>
      <c r="AP32" s="967">
        <v>547</v>
      </c>
      <c r="AQ32" s="967"/>
      <c r="AR32" s="967"/>
      <c r="AS32" s="967"/>
      <c r="AT32" s="967"/>
      <c r="AU32" s="977">
        <v>490</v>
      </c>
      <c r="AV32" s="975"/>
      <c r="AW32" s="975"/>
      <c r="AX32" s="975"/>
      <c r="AY32" s="976"/>
      <c r="AZ32" s="1038" t="s">
        <v>540</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v>91</v>
      </c>
      <c r="R33" s="1040"/>
      <c r="S33" s="1040"/>
      <c r="T33" s="1040"/>
      <c r="U33" s="1040"/>
      <c r="V33" s="1040">
        <v>89</v>
      </c>
      <c r="W33" s="1040"/>
      <c r="X33" s="1040"/>
      <c r="Y33" s="1040"/>
      <c r="Z33" s="1040"/>
      <c r="AA33" s="1040">
        <v>2</v>
      </c>
      <c r="AB33" s="1040"/>
      <c r="AC33" s="1040"/>
      <c r="AD33" s="1040"/>
      <c r="AE33" s="1041"/>
      <c r="AF33" s="1033">
        <v>2</v>
      </c>
      <c r="AG33" s="1034"/>
      <c r="AH33" s="1034"/>
      <c r="AI33" s="1034"/>
      <c r="AJ33" s="1035"/>
      <c r="AK33" s="976">
        <v>31</v>
      </c>
      <c r="AL33" s="967"/>
      <c r="AM33" s="967"/>
      <c r="AN33" s="967"/>
      <c r="AO33" s="967"/>
      <c r="AP33" s="967">
        <v>434</v>
      </c>
      <c r="AQ33" s="967"/>
      <c r="AR33" s="967"/>
      <c r="AS33" s="967"/>
      <c r="AT33" s="967"/>
      <c r="AU33" s="977">
        <v>349</v>
      </c>
      <c r="AV33" s="975"/>
      <c r="AW33" s="975"/>
      <c r="AX33" s="975"/>
      <c r="AY33" s="976"/>
      <c r="AZ33" s="1038" t="s">
        <v>540</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387</v>
      </c>
      <c r="C34" s="1028"/>
      <c r="D34" s="1028"/>
      <c r="E34" s="1028"/>
      <c r="F34" s="1028"/>
      <c r="G34" s="1028"/>
      <c r="H34" s="1028"/>
      <c r="I34" s="1028"/>
      <c r="J34" s="1028"/>
      <c r="K34" s="1028"/>
      <c r="L34" s="1028"/>
      <c r="M34" s="1028"/>
      <c r="N34" s="1028"/>
      <c r="O34" s="1028"/>
      <c r="P34" s="1029"/>
      <c r="Q34" s="1039">
        <v>28</v>
      </c>
      <c r="R34" s="1040"/>
      <c r="S34" s="1040"/>
      <c r="T34" s="1040"/>
      <c r="U34" s="1040"/>
      <c r="V34" s="1040">
        <v>9</v>
      </c>
      <c r="W34" s="1040"/>
      <c r="X34" s="1040"/>
      <c r="Y34" s="1040"/>
      <c r="Z34" s="1040"/>
      <c r="AA34" s="1040">
        <v>19</v>
      </c>
      <c r="AB34" s="1040"/>
      <c r="AC34" s="1040"/>
      <c r="AD34" s="1040"/>
      <c r="AE34" s="1041"/>
      <c r="AF34" s="1033">
        <v>19</v>
      </c>
      <c r="AG34" s="1034"/>
      <c r="AH34" s="1034"/>
      <c r="AI34" s="1034"/>
      <c r="AJ34" s="1035"/>
      <c r="AK34" s="976" t="s">
        <v>540</v>
      </c>
      <c r="AL34" s="967"/>
      <c r="AM34" s="967"/>
      <c r="AN34" s="967"/>
      <c r="AO34" s="967"/>
      <c r="AP34" s="967">
        <v>33</v>
      </c>
      <c r="AQ34" s="967"/>
      <c r="AR34" s="967"/>
      <c r="AS34" s="967"/>
      <c r="AT34" s="967"/>
      <c r="AU34" s="977">
        <v>26</v>
      </c>
      <c r="AV34" s="975"/>
      <c r="AW34" s="975"/>
      <c r="AX34" s="975"/>
      <c r="AY34" s="976"/>
      <c r="AZ34" s="1038" t="s">
        <v>540</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388</v>
      </c>
      <c r="C35" s="1028"/>
      <c r="D35" s="1028"/>
      <c r="E35" s="1028"/>
      <c r="F35" s="1028"/>
      <c r="G35" s="1028"/>
      <c r="H35" s="1028"/>
      <c r="I35" s="1028"/>
      <c r="J35" s="1028"/>
      <c r="K35" s="1028"/>
      <c r="L35" s="1028"/>
      <c r="M35" s="1028"/>
      <c r="N35" s="1028"/>
      <c r="O35" s="1028"/>
      <c r="P35" s="1029"/>
      <c r="Q35" s="1039">
        <v>18</v>
      </c>
      <c r="R35" s="1040"/>
      <c r="S35" s="1040"/>
      <c r="T35" s="1040"/>
      <c r="U35" s="1040"/>
      <c r="V35" s="1040">
        <v>4</v>
      </c>
      <c r="W35" s="1040"/>
      <c r="X35" s="1040"/>
      <c r="Y35" s="1040"/>
      <c r="Z35" s="1040"/>
      <c r="AA35" s="1040">
        <v>14</v>
      </c>
      <c r="AB35" s="1040"/>
      <c r="AC35" s="1040"/>
      <c r="AD35" s="1040"/>
      <c r="AE35" s="1041"/>
      <c r="AF35" s="1033">
        <v>14</v>
      </c>
      <c r="AG35" s="1034"/>
      <c r="AH35" s="1034"/>
      <c r="AI35" s="1034"/>
      <c r="AJ35" s="1035"/>
      <c r="AK35" s="976" t="s">
        <v>540</v>
      </c>
      <c r="AL35" s="967"/>
      <c r="AM35" s="967"/>
      <c r="AN35" s="967"/>
      <c r="AO35" s="967"/>
      <c r="AP35" s="967">
        <v>9</v>
      </c>
      <c r="AQ35" s="967"/>
      <c r="AR35" s="967"/>
      <c r="AS35" s="967"/>
      <c r="AT35" s="967"/>
      <c r="AU35" s="977">
        <v>7</v>
      </c>
      <c r="AV35" s="975"/>
      <c r="AW35" s="975"/>
      <c r="AX35" s="975"/>
      <c r="AY35" s="976"/>
      <c r="AZ35" s="1038" t="s">
        <v>540</v>
      </c>
      <c r="BA35" s="1038"/>
      <c r="BB35" s="1038"/>
      <c r="BC35" s="1038"/>
      <c r="BD35" s="1038"/>
      <c r="BE35" s="1022" t="s">
        <v>386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389</v>
      </c>
      <c r="C36" s="1028"/>
      <c r="D36" s="1028"/>
      <c r="E36" s="1028"/>
      <c r="F36" s="1028"/>
      <c r="G36" s="1028"/>
      <c r="H36" s="1028"/>
      <c r="I36" s="1028"/>
      <c r="J36" s="1028"/>
      <c r="K36" s="1028"/>
      <c r="L36" s="1028"/>
      <c r="M36" s="1028"/>
      <c r="N36" s="1028"/>
      <c r="O36" s="1028"/>
      <c r="P36" s="1029"/>
      <c r="Q36" s="1039">
        <v>5</v>
      </c>
      <c r="R36" s="1040"/>
      <c r="S36" s="1040"/>
      <c r="T36" s="1040"/>
      <c r="U36" s="1040"/>
      <c r="V36" s="1040">
        <v>2</v>
      </c>
      <c r="W36" s="1040"/>
      <c r="X36" s="1040"/>
      <c r="Y36" s="1040"/>
      <c r="Z36" s="1040"/>
      <c r="AA36" s="1040">
        <v>3</v>
      </c>
      <c r="AB36" s="1040"/>
      <c r="AC36" s="1040"/>
      <c r="AD36" s="1040"/>
      <c r="AE36" s="1041"/>
      <c r="AF36" s="1033">
        <v>3</v>
      </c>
      <c r="AG36" s="1034"/>
      <c r="AH36" s="1034"/>
      <c r="AI36" s="1034"/>
      <c r="AJ36" s="1035"/>
      <c r="AK36" s="976" t="s">
        <v>540</v>
      </c>
      <c r="AL36" s="967"/>
      <c r="AM36" s="967"/>
      <c r="AN36" s="967"/>
      <c r="AO36" s="967"/>
      <c r="AP36" s="967">
        <v>12</v>
      </c>
      <c r="AQ36" s="967"/>
      <c r="AR36" s="967"/>
      <c r="AS36" s="967"/>
      <c r="AT36" s="967"/>
      <c r="AU36" s="977">
        <v>10</v>
      </c>
      <c r="AV36" s="975"/>
      <c r="AW36" s="975"/>
      <c r="AX36" s="975"/>
      <c r="AY36" s="976"/>
      <c r="AZ36" s="1038" t="s">
        <v>540</v>
      </c>
      <c r="BA36" s="1038"/>
      <c r="BB36" s="1038"/>
      <c r="BC36" s="1038"/>
      <c r="BD36" s="1038"/>
      <c r="BE36" s="1022" t="s">
        <v>386</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390</v>
      </c>
      <c r="C37" s="1028"/>
      <c r="D37" s="1028"/>
      <c r="E37" s="1028"/>
      <c r="F37" s="1028"/>
      <c r="G37" s="1028"/>
      <c r="H37" s="1028"/>
      <c r="I37" s="1028"/>
      <c r="J37" s="1028"/>
      <c r="K37" s="1028"/>
      <c r="L37" s="1028"/>
      <c r="M37" s="1028"/>
      <c r="N37" s="1028"/>
      <c r="O37" s="1028"/>
      <c r="P37" s="1029"/>
      <c r="Q37" s="1039">
        <v>59</v>
      </c>
      <c r="R37" s="1040"/>
      <c r="S37" s="1040"/>
      <c r="T37" s="1040"/>
      <c r="U37" s="1040"/>
      <c r="V37" s="1040">
        <v>58</v>
      </c>
      <c r="W37" s="1040"/>
      <c r="X37" s="1040"/>
      <c r="Y37" s="1040"/>
      <c r="Z37" s="1040"/>
      <c r="AA37" s="1040">
        <v>1</v>
      </c>
      <c r="AB37" s="1040"/>
      <c r="AC37" s="1040"/>
      <c r="AD37" s="1040"/>
      <c r="AE37" s="1041"/>
      <c r="AF37" s="1033">
        <v>1</v>
      </c>
      <c r="AG37" s="1034"/>
      <c r="AH37" s="1034"/>
      <c r="AI37" s="1034"/>
      <c r="AJ37" s="1035"/>
      <c r="AK37" s="976">
        <v>50</v>
      </c>
      <c r="AL37" s="967"/>
      <c r="AM37" s="967"/>
      <c r="AN37" s="967"/>
      <c r="AO37" s="967"/>
      <c r="AP37" s="967">
        <v>325</v>
      </c>
      <c r="AQ37" s="967"/>
      <c r="AR37" s="967"/>
      <c r="AS37" s="967"/>
      <c r="AT37" s="967"/>
      <c r="AU37" s="977">
        <v>325</v>
      </c>
      <c r="AV37" s="975"/>
      <c r="AW37" s="975"/>
      <c r="AX37" s="975"/>
      <c r="AY37" s="976"/>
      <c r="AZ37" s="1038" t="s">
        <v>540</v>
      </c>
      <c r="BA37" s="1038"/>
      <c r="BB37" s="1038"/>
      <c r="BC37" s="1038"/>
      <c r="BD37" s="1038"/>
      <c r="BE37" s="1022" t="s">
        <v>386</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t="s">
        <v>391</v>
      </c>
      <c r="C38" s="1028"/>
      <c r="D38" s="1028"/>
      <c r="E38" s="1028"/>
      <c r="F38" s="1028"/>
      <c r="G38" s="1028"/>
      <c r="H38" s="1028"/>
      <c r="I38" s="1028"/>
      <c r="J38" s="1028"/>
      <c r="K38" s="1028"/>
      <c r="L38" s="1028"/>
      <c r="M38" s="1028"/>
      <c r="N38" s="1028"/>
      <c r="O38" s="1028"/>
      <c r="P38" s="1029"/>
      <c r="Q38" s="1039">
        <v>139</v>
      </c>
      <c r="R38" s="1040"/>
      <c r="S38" s="1040"/>
      <c r="T38" s="1040"/>
      <c r="U38" s="1040"/>
      <c r="V38" s="1040">
        <v>134</v>
      </c>
      <c r="W38" s="1040"/>
      <c r="X38" s="1040"/>
      <c r="Y38" s="1040"/>
      <c r="Z38" s="1040"/>
      <c r="AA38" s="1040">
        <v>4</v>
      </c>
      <c r="AB38" s="1040"/>
      <c r="AC38" s="1040"/>
      <c r="AD38" s="1040"/>
      <c r="AE38" s="1041"/>
      <c r="AF38" s="1033">
        <v>4</v>
      </c>
      <c r="AG38" s="1034"/>
      <c r="AH38" s="1034"/>
      <c r="AI38" s="1034"/>
      <c r="AJ38" s="1035"/>
      <c r="AK38" s="976">
        <v>59</v>
      </c>
      <c r="AL38" s="967"/>
      <c r="AM38" s="967"/>
      <c r="AN38" s="967"/>
      <c r="AO38" s="967"/>
      <c r="AP38" s="967">
        <v>543</v>
      </c>
      <c r="AQ38" s="967"/>
      <c r="AR38" s="967"/>
      <c r="AS38" s="967"/>
      <c r="AT38" s="967"/>
      <c r="AU38" s="977">
        <v>543</v>
      </c>
      <c r="AV38" s="975"/>
      <c r="AW38" s="975"/>
      <c r="AX38" s="975"/>
      <c r="AY38" s="976"/>
      <c r="AZ38" s="1038" t="s">
        <v>540</v>
      </c>
      <c r="BA38" s="1038"/>
      <c r="BB38" s="1038"/>
      <c r="BC38" s="1038"/>
      <c r="BD38" s="1038"/>
      <c r="BE38" s="1022" t="s">
        <v>386</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t="s">
        <v>392</v>
      </c>
      <c r="C39" s="1028"/>
      <c r="D39" s="1028"/>
      <c r="E39" s="1028"/>
      <c r="F39" s="1028"/>
      <c r="G39" s="1028"/>
      <c r="H39" s="1028"/>
      <c r="I39" s="1028"/>
      <c r="J39" s="1028"/>
      <c r="K39" s="1028"/>
      <c r="L39" s="1028"/>
      <c r="M39" s="1028"/>
      <c r="N39" s="1028"/>
      <c r="O39" s="1028"/>
      <c r="P39" s="1029"/>
      <c r="Q39" s="1039">
        <v>150</v>
      </c>
      <c r="R39" s="1040"/>
      <c r="S39" s="1040"/>
      <c r="T39" s="1040"/>
      <c r="U39" s="1040"/>
      <c r="V39" s="1040">
        <v>141</v>
      </c>
      <c r="W39" s="1040"/>
      <c r="X39" s="1040"/>
      <c r="Y39" s="1040"/>
      <c r="Z39" s="1040"/>
      <c r="AA39" s="1040">
        <v>9</v>
      </c>
      <c r="AB39" s="1040"/>
      <c r="AC39" s="1040"/>
      <c r="AD39" s="1040"/>
      <c r="AE39" s="1041"/>
      <c r="AF39" s="1033">
        <v>9</v>
      </c>
      <c r="AG39" s="1034"/>
      <c r="AH39" s="1034"/>
      <c r="AI39" s="1034"/>
      <c r="AJ39" s="1035"/>
      <c r="AK39" s="976">
        <v>82</v>
      </c>
      <c r="AL39" s="967"/>
      <c r="AM39" s="967"/>
      <c r="AN39" s="967"/>
      <c r="AO39" s="967"/>
      <c r="AP39" s="967">
        <v>628</v>
      </c>
      <c r="AQ39" s="967"/>
      <c r="AR39" s="967"/>
      <c r="AS39" s="967"/>
      <c r="AT39" s="967"/>
      <c r="AU39" s="977">
        <v>628</v>
      </c>
      <c r="AV39" s="975"/>
      <c r="AW39" s="975"/>
      <c r="AX39" s="975"/>
      <c r="AY39" s="976"/>
      <c r="AZ39" s="1038" t="s">
        <v>540</v>
      </c>
      <c r="BA39" s="1038"/>
      <c r="BB39" s="1038"/>
      <c r="BC39" s="1038"/>
      <c r="BD39" s="1038"/>
      <c r="BE39" s="1022" t="s">
        <v>386</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t="s">
        <v>393</v>
      </c>
      <c r="C40" s="1028"/>
      <c r="D40" s="1028"/>
      <c r="E40" s="1028"/>
      <c r="F40" s="1028"/>
      <c r="G40" s="1028"/>
      <c r="H40" s="1028"/>
      <c r="I40" s="1028"/>
      <c r="J40" s="1028"/>
      <c r="K40" s="1028"/>
      <c r="L40" s="1028"/>
      <c r="M40" s="1028"/>
      <c r="N40" s="1028"/>
      <c r="O40" s="1028"/>
      <c r="P40" s="1029"/>
      <c r="Q40" s="1039">
        <v>10</v>
      </c>
      <c r="R40" s="1040"/>
      <c r="S40" s="1040"/>
      <c r="T40" s="1040"/>
      <c r="U40" s="1040"/>
      <c r="V40" s="1040">
        <v>10</v>
      </c>
      <c r="W40" s="1040"/>
      <c r="X40" s="1040"/>
      <c r="Y40" s="1040"/>
      <c r="Z40" s="1040"/>
      <c r="AA40" s="1040">
        <v>0</v>
      </c>
      <c r="AB40" s="1040"/>
      <c r="AC40" s="1040"/>
      <c r="AD40" s="1040"/>
      <c r="AE40" s="1041"/>
      <c r="AF40" s="1033">
        <v>0</v>
      </c>
      <c r="AG40" s="1034"/>
      <c r="AH40" s="1034"/>
      <c r="AI40" s="1034"/>
      <c r="AJ40" s="1035"/>
      <c r="AK40" s="976">
        <v>8</v>
      </c>
      <c r="AL40" s="967"/>
      <c r="AM40" s="967"/>
      <c r="AN40" s="967"/>
      <c r="AO40" s="967"/>
      <c r="AP40" s="967">
        <v>57</v>
      </c>
      <c r="AQ40" s="967"/>
      <c r="AR40" s="967"/>
      <c r="AS40" s="967"/>
      <c r="AT40" s="967"/>
      <c r="AU40" s="977">
        <v>57</v>
      </c>
      <c r="AV40" s="975"/>
      <c r="AW40" s="975"/>
      <c r="AX40" s="975"/>
      <c r="AY40" s="976"/>
      <c r="AZ40" s="1038" t="s">
        <v>540</v>
      </c>
      <c r="BA40" s="1038"/>
      <c r="BB40" s="1038"/>
      <c r="BC40" s="1038"/>
      <c r="BD40" s="1038"/>
      <c r="BE40" s="1022" t="s">
        <v>386</v>
      </c>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t="s">
        <v>394</v>
      </c>
      <c r="C41" s="1028"/>
      <c r="D41" s="1028"/>
      <c r="E41" s="1028"/>
      <c r="F41" s="1028"/>
      <c r="G41" s="1028"/>
      <c r="H41" s="1028"/>
      <c r="I41" s="1028"/>
      <c r="J41" s="1028"/>
      <c r="K41" s="1028"/>
      <c r="L41" s="1028"/>
      <c r="M41" s="1028"/>
      <c r="N41" s="1028"/>
      <c r="O41" s="1028"/>
      <c r="P41" s="1029"/>
      <c r="Q41" s="1039">
        <v>24</v>
      </c>
      <c r="R41" s="1040"/>
      <c r="S41" s="1040"/>
      <c r="T41" s="1040"/>
      <c r="U41" s="1040"/>
      <c r="V41" s="1040">
        <v>23</v>
      </c>
      <c r="W41" s="1040"/>
      <c r="X41" s="1040"/>
      <c r="Y41" s="1040"/>
      <c r="Z41" s="1040"/>
      <c r="AA41" s="1040">
        <v>0</v>
      </c>
      <c r="AB41" s="1040"/>
      <c r="AC41" s="1040"/>
      <c r="AD41" s="1040"/>
      <c r="AE41" s="1041"/>
      <c r="AF41" s="1033">
        <v>0</v>
      </c>
      <c r="AG41" s="1034"/>
      <c r="AH41" s="1034"/>
      <c r="AI41" s="1034"/>
      <c r="AJ41" s="1035"/>
      <c r="AK41" s="976">
        <v>18</v>
      </c>
      <c r="AL41" s="967"/>
      <c r="AM41" s="967"/>
      <c r="AN41" s="967"/>
      <c r="AO41" s="967"/>
      <c r="AP41" s="967">
        <v>118</v>
      </c>
      <c r="AQ41" s="967"/>
      <c r="AR41" s="967"/>
      <c r="AS41" s="967"/>
      <c r="AT41" s="967"/>
      <c r="AU41" s="977">
        <v>118</v>
      </c>
      <c r="AV41" s="975"/>
      <c r="AW41" s="975"/>
      <c r="AX41" s="975"/>
      <c r="AY41" s="976"/>
      <c r="AZ41" s="1038" t="s">
        <v>540</v>
      </c>
      <c r="BA41" s="1038"/>
      <c r="BB41" s="1038"/>
      <c r="BC41" s="1038"/>
      <c r="BD41" s="1038"/>
      <c r="BE41" s="1022" t="s">
        <v>386</v>
      </c>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t="s">
        <v>395</v>
      </c>
      <c r="C42" s="1028"/>
      <c r="D42" s="1028"/>
      <c r="E42" s="1028"/>
      <c r="F42" s="1028"/>
      <c r="G42" s="1028"/>
      <c r="H42" s="1028"/>
      <c r="I42" s="1028"/>
      <c r="J42" s="1028"/>
      <c r="K42" s="1028"/>
      <c r="L42" s="1028"/>
      <c r="M42" s="1028"/>
      <c r="N42" s="1028"/>
      <c r="O42" s="1028"/>
      <c r="P42" s="1029"/>
      <c r="Q42" s="1039">
        <v>9</v>
      </c>
      <c r="R42" s="1040"/>
      <c r="S42" s="1040"/>
      <c r="T42" s="1040"/>
      <c r="U42" s="1040"/>
      <c r="V42" s="1040">
        <v>9</v>
      </c>
      <c r="W42" s="1040"/>
      <c r="X42" s="1040"/>
      <c r="Y42" s="1040"/>
      <c r="Z42" s="1040"/>
      <c r="AA42" s="1040">
        <v>1</v>
      </c>
      <c r="AB42" s="1040"/>
      <c r="AC42" s="1040"/>
      <c r="AD42" s="1040"/>
      <c r="AE42" s="1041"/>
      <c r="AF42" s="1033">
        <v>1</v>
      </c>
      <c r="AG42" s="1034"/>
      <c r="AH42" s="1034"/>
      <c r="AI42" s="1034"/>
      <c r="AJ42" s="1035"/>
      <c r="AK42" s="976">
        <v>7</v>
      </c>
      <c r="AL42" s="967"/>
      <c r="AM42" s="967"/>
      <c r="AN42" s="967"/>
      <c r="AO42" s="967"/>
      <c r="AP42" s="967">
        <v>45</v>
      </c>
      <c r="AQ42" s="967"/>
      <c r="AR42" s="967"/>
      <c r="AS42" s="967"/>
      <c r="AT42" s="967"/>
      <c r="AU42" s="977">
        <v>45</v>
      </c>
      <c r="AV42" s="975"/>
      <c r="AW42" s="975"/>
      <c r="AX42" s="975"/>
      <c r="AY42" s="976"/>
      <c r="AZ42" s="1038" t="s">
        <v>540</v>
      </c>
      <c r="BA42" s="1038"/>
      <c r="BB42" s="1038"/>
      <c r="BC42" s="1038"/>
      <c r="BD42" s="1038"/>
      <c r="BE42" s="1022" t="s">
        <v>386</v>
      </c>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t="s">
        <v>396</v>
      </c>
      <c r="C43" s="1028"/>
      <c r="D43" s="1028"/>
      <c r="E43" s="1028"/>
      <c r="F43" s="1028"/>
      <c r="G43" s="1028"/>
      <c r="H43" s="1028"/>
      <c r="I43" s="1028"/>
      <c r="J43" s="1028"/>
      <c r="K43" s="1028"/>
      <c r="L43" s="1028"/>
      <c r="M43" s="1028"/>
      <c r="N43" s="1028"/>
      <c r="O43" s="1028"/>
      <c r="P43" s="1029"/>
      <c r="Q43" s="1039">
        <v>16</v>
      </c>
      <c r="R43" s="1040"/>
      <c r="S43" s="1040"/>
      <c r="T43" s="1040"/>
      <c r="U43" s="1040"/>
      <c r="V43" s="1040">
        <v>14</v>
      </c>
      <c r="W43" s="1040"/>
      <c r="X43" s="1040"/>
      <c r="Y43" s="1040"/>
      <c r="Z43" s="1040"/>
      <c r="AA43" s="1040">
        <v>2</v>
      </c>
      <c r="AB43" s="1040"/>
      <c r="AC43" s="1040"/>
      <c r="AD43" s="1040"/>
      <c r="AE43" s="1041"/>
      <c r="AF43" s="1033">
        <v>2</v>
      </c>
      <c r="AG43" s="1034"/>
      <c r="AH43" s="1034"/>
      <c r="AI43" s="1034"/>
      <c r="AJ43" s="1035"/>
      <c r="AK43" s="976">
        <v>13</v>
      </c>
      <c r="AL43" s="967"/>
      <c r="AM43" s="967"/>
      <c r="AN43" s="967"/>
      <c r="AO43" s="967"/>
      <c r="AP43" s="967">
        <v>100</v>
      </c>
      <c r="AQ43" s="967"/>
      <c r="AR43" s="967"/>
      <c r="AS43" s="967"/>
      <c r="AT43" s="967"/>
      <c r="AU43" s="967">
        <v>100</v>
      </c>
      <c r="AV43" s="967"/>
      <c r="AW43" s="967"/>
      <c r="AX43" s="967"/>
      <c r="AY43" s="967"/>
      <c r="AZ43" s="1038" t="s">
        <v>540</v>
      </c>
      <c r="BA43" s="1038"/>
      <c r="BB43" s="1038"/>
      <c r="BC43" s="1038"/>
      <c r="BD43" s="1038"/>
      <c r="BE43" s="1022" t="s">
        <v>386</v>
      </c>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723</v>
      </c>
      <c r="AG63" s="955"/>
      <c r="AH63" s="955"/>
      <c r="AI63" s="955"/>
      <c r="AJ63" s="1020"/>
      <c r="AK63" s="1021"/>
      <c r="AL63" s="959"/>
      <c r="AM63" s="959"/>
      <c r="AN63" s="959"/>
      <c r="AO63" s="959"/>
      <c r="AP63" s="955">
        <v>3352</v>
      </c>
      <c r="AQ63" s="955"/>
      <c r="AR63" s="955"/>
      <c r="AS63" s="955"/>
      <c r="AT63" s="955"/>
      <c r="AU63" s="955">
        <v>2698</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400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401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541</v>
      </c>
      <c r="C68" s="982"/>
      <c r="D68" s="982"/>
      <c r="E68" s="982"/>
      <c r="F68" s="982"/>
      <c r="G68" s="982"/>
      <c r="H68" s="982"/>
      <c r="I68" s="982"/>
      <c r="J68" s="982"/>
      <c r="K68" s="982"/>
      <c r="L68" s="982"/>
      <c r="M68" s="982"/>
      <c r="N68" s="982"/>
      <c r="O68" s="982"/>
      <c r="P68" s="983"/>
      <c r="Q68" s="984">
        <v>5</v>
      </c>
      <c r="R68" s="978"/>
      <c r="S68" s="978"/>
      <c r="T68" s="978"/>
      <c r="U68" s="978"/>
      <c r="V68" s="978">
        <v>4</v>
      </c>
      <c r="W68" s="978"/>
      <c r="X68" s="978"/>
      <c r="Y68" s="978"/>
      <c r="Z68" s="978"/>
      <c r="AA68" s="978">
        <v>1</v>
      </c>
      <c r="AB68" s="978"/>
      <c r="AC68" s="978"/>
      <c r="AD68" s="978"/>
      <c r="AE68" s="978"/>
      <c r="AF68" s="978">
        <v>1</v>
      </c>
      <c r="AG68" s="978"/>
      <c r="AH68" s="978"/>
      <c r="AI68" s="978"/>
      <c r="AJ68" s="978"/>
      <c r="AK68" s="978" t="s">
        <v>550</v>
      </c>
      <c r="AL68" s="978"/>
      <c r="AM68" s="978"/>
      <c r="AN68" s="978"/>
      <c r="AO68" s="978"/>
      <c r="AP68" s="978" t="s">
        <v>540</v>
      </c>
      <c r="AQ68" s="978"/>
      <c r="AR68" s="978"/>
      <c r="AS68" s="978"/>
      <c r="AT68" s="978"/>
      <c r="AU68" s="978" t="s">
        <v>554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6314</v>
      </c>
      <c r="R69" s="967"/>
      <c r="S69" s="967"/>
      <c r="T69" s="967"/>
      <c r="U69" s="967"/>
      <c r="V69" s="967">
        <v>6304</v>
      </c>
      <c r="W69" s="967"/>
      <c r="X69" s="967"/>
      <c r="Y69" s="967"/>
      <c r="Z69" s="967"/>
      <c r="AA69" s="967">
        <v>10</v>
      </c>
      <c r="AB69" s="967"/>
      <c r="AC69" s="967"/>
      <c r="AD69" s="967"/>
      <c r="AE69" s="967"/>
      <c r="AF69" s="967">
        <v>10</v>
      </c>
      <c r="AG69" s="967"/>
      <c r="AH69" s="967"/>
      <c r="AI69" s="967"/>
      <c r="AJ69" s="967"/>
      <c r="AK69" s="967">
        <v>908</v>
      </c>
      <c r="AL69" s="967"/>
      <c r="AM69" s="967"/>
      <c r="AN69" s="967"/>
      <c r="AO69" s="967"/>
      <c r="AP69" s="967" t="s">
        <v>540</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102</v>
      </c>
      <c r="R70" s="967"/>
      <c r="S70" s="967"/>
      <c r="T70" s="967"/>
      <c r="U70" s="967"/>
      <c r="V70" s="967">
        <v>55</v>
      </c>
      <c r="W70" s="967"/>
      <c r="X70" s="967"/>
      <c r="Y70" s="967"/>
      <c r="Z70" s="967"/>
      <c r="AA70" s="967">
        <v>47</v>
      </c>
      <c r="AB70" s="967"/>
      <c r="AC70" s="967"/>
      <c r="AD70" s="967"/>
      <c r="AE70" s="967"/>
      <c r="AF70" s="967">
        <v>47</v>
      </c>
      <c r="AG70" s="967"/>
      <c r="AH70" s="967"/>
      <c r="AI70" s="967"/>
      <c r="AJ70" s="967"/>
      <c r="AK70" s="967" t="s">
        <v>540</v>
      </c>
      <c r="AL70" s="967"/>
      <c r="AM70" s="967"/>
      <c r="AN70" s="967"/>
      <c r="AO70" s="967"/>
      <c r="AP70" s="967" t="s">
        <v>540</v>
      </c>
      <c r="AQ70" s="967"/>
      <c r="AR70" s="967"/>
      <c r="AS70" s="967"/>
      <c r="AT70" s="967"/>
      <c r="AU70" s="967" t="s">
        <v>554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179</v>
      </c>
      <c r="R71" s="967"/>
      <c r="S71" s="967"/>
      <c r="T71" s="967"/>
      <c r="U71" s="967"/>
      <c r="V71" s="967">
        <v>158</v>
      </c>
      <c r="W71" s="967"/>
      <c r="X71" s="967"/>
      <c r="Y71" s="967"/>
      <c r="Z71" s="967"/>
      <c r="AA71" s="967">
        <v>21</v>
      </c>
      <c r="AB71" s="967"/>
      <c r="AC71" s="967"/>
      <c r="AD71" s="967"/>
      <c r="AE71" s="967"/>
      <c r="AF71" s="967">
        <v>21</v>
      </c>
      <c r="AG71" s="967"/>
      <c r="AH71" s="967"/>
      <c r="AI71" s="967"/>
      <c r="AJ71" s="967"/>
      <c r="AK71" s="967" t="s">
        <v>540</v>
      </c>
      <c r="AL71" s="967"/>
      <c r="AM71" s="967"/>
      <c r="AN71" s="967"/>
      <c r="AO71" s="967"/>
      <c r="AP71" s="967">
        <v>21</v>
      </c>
      <c r="AQ71" s="967"/>
      <c r="AR71" s="967"/>
      <c r="AS71" s="967"/>
      <c r="AT71" s="967"/>
      <c r="AU71" s="967">
        <v>10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570</v>
      </c>
      <c r="R72" s="967"/>
      <c r="S72" s="967"/>
      <c r="T72" s="967"/>
      <c r="U72" s="967"/>
      <c r="V72" s="967">
        <v>523</v>
      </c>
      <c r="W72" s="967"/>
      <c r="X72" s="967"/>
      <c r="Y72" s="967"/>
      <c r="Z72" s="967"/>
      <c r="AA72" s="967">
        <v>47</v>
      </c>
      <c r="AB72" s="967"/>
      <c r="AC72" s="967"/>
      <c r="AD72" s="967"/>
      <c r="AE72" s="967"/>
      <c r="AF72" s="967">
        <v>47</v>
      </c>
      <c r="AG72" s="967"/>
      <c r="AH72" s="967"/>
      <c r="AI72" s="967"/>
      <c r="AJ72" s="967"/>
      <c r="AK72" s="967" t="s">
        <v>540</v>
      </c>
      <c r="AL72" s="967"/>
      <c r="AM72" s="967"/>
      <c r="AN72" s="967"/>
      <c r="AO72" s="967"/>
      <c r="AP72" s="967">
        <v>231</v>
      </c>
      <c r="AQ72" s="967"/>
      <c r="AR72" s="967"/>
      <c r="AS72" s="967"/>
      <c r="AT72" s="967"/>
      <c r="AU72" s="967">
        <v>122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1084</v>
      </c>
      <c r="R73" s="967"/>
      <c r="S73" s="967"/>
      <c r="T73" s="967"/>
      <c r="U73" s="967"/>
      <c r="V73" s="967">
        <v>1067</v>
      </c>
      <c r="W73" s="967"/>
      <c r="X73" s="967"/>
      <c r="Y73" s="967"/>
      <c r="Z73" s="967"/>
      <c r="AA73" s="967">
        <v>17</v>
      </c>
      <c r="AB73" s="967"/>
      <c r="AC73" s="967"/>
      <c r="AD73" s="967"/>
      <c r="AE73" s="967"/>
      <c r="AF73" s="967">
        <v>17</v>
      </c>
      <c r="AG73" s="967"/>
      <c r="AH73" s="967"/>
      <c r="AI73" s="967"/>
      <c r="AJ73" s="967"/>
      <c r="AK73" s="967" t="s">
        <v>540</v>
      </c>
      <c r="AL73" s="967"/>
      <c r="AM73" s="967"/>
      <c r="AN73" s="967"/>
      <c r="AO73" s="967"/>
      <c r="AP73" s="967">
        <v>36</v>
      </c>
      <c r="AQ73" s="967"/>
      <c r="AR73" s="967"/>
      <c r="AS73" s="967"/>
      <c r="AT73" s="967"/>
      <c r="AU73" s="967">
        <v>17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547</v>
      </c>
      <c r="C74" s="971"/>
      <c r="D74" s="971"/>
      <c r="E74" s="971"/>
      <c r="F74" s="971"/>
      <c r="G74" s="971"/>
      <c r="H74" s="971"/>
      <c r="I74" s="971"/>
      <c r="J74" s="971"/>
      <c r="K74" s="971"/>
      <c r="L74" s="971"/>
      <c r="M74" s="971"/>
      <c r="N74" s="971"/>
      <c r="O74" s="971"/>
      <c r="P74" s="972"/>
      <c r="Q74" s="973">
        <v>911</v>
      </c>
      <c r="R74" s="967"/>
      <c r="S74" s="967"/>
      <c r="T74" s="967"/>
      <c r="U74" s="967"/>
      <c r="V74" s="967">
        <v>894</v>
      </c>
      <c r="W74" s="967"/>
      <c r="X74" s="967"/>
      <c r="Y74" s="967"/>
      <c r="Z74" s="967"/>
      <c r="AA74" s="967">
        <v>17</v>
      </c>
      <c r="AB74" s="967"/>
      <c r="AC74" s="967"/>
      <c r="AD74" s="967"/>
      <c r="AE74" s="967"/>
      <c r="AF74" s="967">
        <v>17</v>
      </c>
      <c r="AG74" s="967"/>
      <c r="AH74" s="967"/>
      <c r="AI74" s="967"/>
      <c r="AJ74" s="967"/>
      <c r="AK74" s="967">
        <v>6</v>
      </c>
      <c r="AL74" s="967"/>
      <c r="AM74" s="967"/>
      <c r="AN74" s="967"/>
      <c r="AO74" s="967"/>
      <c r="AP74" s="967" t="s">
        <v>540</v>
      </c>
      <c r="AQ74" s="967"/>
      <c r="AR74" s="967"/>
      <c r="AS74" s="967"/>
      <c r="AT74" s="967"/>
      <c r="AU74" s="967" t="s">
        <v>554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548</v>
      </c>
      <c r="C75" s="971"/>
      <c r="D75" s="971"/>
      <c r="E75" s="971"/>
      <c r="F75" s="971"/>
      <c r="G75" s="971"/>
      <c r="H75" s="971"/>
      <c r="I75" s="971"/>
      <c r="J75" s="971"/>
      <c r="K75" s="971"/>
      <c r="L75" s="971"/>
      <c r="M75" s="971"/>
      <c r="N75" s="971"/>
      <c r="O75" s="971"/>
      <c r="P75" s="972"/>
      <c r="Q75" s="974">
        <v>123408</v>
      </c>
      <c r="R75" s="975"/>
      <c r="S75" s="975"/>
      <c r="T75" s="975"/>
      <c r="U75" s="976"/>
      <c r="V75" s="977">
        <v>117136</v>
      </c>
      <c r="W75" s="975"/>
      <c r="X75" s="975"/>
      <c r="Y75" s="975"/>
      <c r="Z75" s="976"/>
      <c r="AA75" s="977">
        <v>6272</v>
      </c>
      <c r="AB75" s="975"/>
      <c r="AC75" s="975"/>
      <c r="AD75" s="975"/>
      <c r="AE75" s="976"/>
      <c r="AF75" s="977">
        <v>6272</v>
      </c>
      <c r="AG75" s="975"/>
      <c r="AH75" s="975"/>
      <c r="AI75" s="975"/>
      <c r="AJ75" s="976"/>
      <c r="AK75" s="977" t="s">
        <v>550</v>
      </c>
      <c r="AL75" s="975"/>
      <c r="AM75" s="975"/>
      <c r="AN75" s="975"/>
      <c r="AO75" s="976"/>
      <c r="AP75" s="977" t="s">
        <v>540</v>
      </c>
      <c r="AQ75" s="975"/>
      <c r="AR75" s="975"/>
      <c r="AS75" s="975"/>
      <c r="AT75" s="976"/>
      <c r="AU75" s="977" t="s">
        <v>554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549</v>
      </c>
      <c r="C76" s="971"/>
      <c r="D76" s="971"/>
      <c r="E76" s="971"/>
      <c r="F76" s="971"/>
      <c r="G76" s="971"/>
      <c r="H76" s="971"/>
      <c r="I76" s="971"/>
      <c r="J76" s="971"/>
      <c r="K76" s="971"/>
      <c r="L76" s="971"/>
      <c r="M76" s="971"/>
      <c r="N76" s="971"/>
      <c r="O76" s="971"/>
      <c r="P76" s="972"/>
      <c r="Q76" s="974">
        <v>257</v>
      </c>
      <c r="R76" s="975"/>
      <c r="S76" s="975"/>
      <c r="T76" s="975"/>
      <c r="U76" s="976"/>
      <c r="V76" s="977">
        <v>195</v>
      </c>
      <c r="W76" s="975"/>
      <c r="X76" s="975"/>
      <c r="Y76" s="975"/>
      <c r="Z76" s="976"/>
      <c r="AA76" s="977">
        <v>62</v>
      </c>
      <c r="AB76" s="975"/>
      <c r="AC76" s="975"/>
      <c r="AD76" s="975"/>
      <c r="AE76" s="976"/>
      <c r="AF76" s="977">
        <v>62</v>
      </c>
      <c r="AG76" s="975"/>
      <c r="AH76" s="975"/>
      <c r="AI76" s="975"/>
      <c r="AJ76" s="976"/>
      <c r="AK76" s="977" t="s">
        <v>540</v>
      </c>
      <c r="AL76" s="975"/>
      <c r="AM76" s="975"/>
      <c r="AN76" s="975"/>
      <c r="AO76" s="976"/>
      <c r="AP76" s="977" t="s">
        <v>540</v>
      </c>
      <c r="AQ76" s="975"/>
      <c r="AR76" s="975"/>
      <c r="AS76" s="975"/>
      <c r="AT76" s="976"/>
      <c r="AU76" s="977" t="s">
        <v>554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6494</v>
      </c>
      <c r="AG88" s="955"/>
      <c r="AH88" s="955"/>
      <c r="AI88" s="955"/>
      <c r="AJ88" s="955"/>
      <c r="AK88" s="959"/>
      <c r="AL88" s="959"/>
      <c r="AM88" s="959"/>
      <c r="AN88" s="959"/>
      <c r="AO88" s="959"/>
      <c r="AP88" s="955">
        <v>288</v>
      </c>
      <c r="AQ88" s="955"/>
      <c r="AR88" s="955"/>
      <c r="AS88" s="955"/>
      <c r="AT88" s="955"/>
      <c r="AU88" s="955">
        <v>149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115</v>
      </c>
      <c r="CS102" s="947"/>
      <c r="CT102" s="947"/>
      <c r="CU102" s="947"/>
      <c r="CV102" s="948"/>
      <c r="CW102" s="946">
        <v>3</v>
      </c>
      <c r="CX102" s="947"/>
      <c r="CY102" s="947"/>
      <c r="CZ102" s="947"/>
      <c r="DA102" s="948"/>
      <c r="DB102" s="946" t="s">
        <v>554</v>
      </c>
      <c r="DC102" s="947"/>
      <c r="DD102" s="947"/>
      <c r="DE102" s="947"/>
      <c r="DF102" s="948"/>
      <c r="DG102" s="946" t="s">
        <v>554</v>
      </c>
      <c r="DH102" s="947"/>
      <c r="DI102" s="947"/>
      <c r="DJ102" s="947"/>
      <c r="DK102" s="948"/>
      <c r="DL102" s="946" t="s">
        <v>554</v>
      </c>
      <c r="DM102" s="947"/>
      <c r="DN102" s="947"/>
      <c r="DO102" s="947"/>
      <c r="DP102" s="948"/>
      <c r="DQ102" s="946" t="s">
        <v>554</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287</v>
      </c>
      <c r="AG109" s="888"/>
      <c r="AH109" s="888"/>
      <c r="AI109" s="888"/>
      <c r="AJ109" s="889"/>
      <c r="AK109" s="890" t="s">
        <v>286</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287</v>
      </c>
      <c r="BW109" s="888"/>
      <c r="BX109" s="888"/>
      <c r="BY109" s="888"/>
      <c r="BZ109" s="889"/>
      <c r="CA109" s="890" t="s">
        <v>286</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287</v>
      </c>
      <c r="DM109" s="888"/>
      <c r="DN109" s="888"/>
      <c r="DO109" s="888"/>
      <c r="DP109" s="889"/>
      <c r="DQ109" s="890" t="s">
        <v>286</v>
      </c>
      <c r="DR109" s="888"/>
      <c r="DS109" s="888"/>
      <c r="DT109" s="888"/>
      <c r="DU109" s="889"/>
      <c r="DV109" s="890" t="s">
        <v>412</v>
      </c>
      <c r="DW109" s="888"/>
      <c r="DX109" s="888"/>
      <c r="DY109" s="888"/>
      <c r="DZ109" s="919"/>
    </row>
    <row r="110" spans="1:131" s="197" customFormat="1" ht="26.25" customHeight="1" x14ac:dyDescent="0.15">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1016145</v>
      </c>
      <c r="AB110" s="873"/>
      <c r="AC110" s="873"/>
      <c r="AD110" s="873"/>
      <c r="AE110" s="874"/>
      <c r="AF110" s="875">
        <v>934942</v>
      </c>
      <c r="AG110" s="873"/>
      <c r="AH110" s="873"/>
      <c r="AI110" s="873"/>
      <c r="AJ110" s="874"/>
      <c r="AK110" s="875">
        <v>956718</v>
      </c>
      <c r="AL110" s="873"/>
      <c r="AM110" s="873"/>
      <c r="AN110" s="873"/>
      <c r="AO110" s="874"/>
      <c r="AP110" s="876">
        <v>22.7</v>
      </c>
      <c r="AQ110" s="877"/>
      <c r="AR110" s="877"/>
      <c r="AS110" s="877"/>
      <c r="AT110" s="878"/>
      <c r="AU110" s="920" t="s">
        <v>60</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7144208</v>
      </c>
      <c r="BR110" s="800"/>
      <c r="BS110" s="800"/>
      <c r="BT110" s="800"/>
      <c r="BU110" s="800"/>
      <c r="BV110" s="800">
        <v>6621470</v>
      </c>
      <c r="BW110" s="800"/>
      <c r="BX110" s="800"/>
      <c r="BY110" s="800"/>
      <c r="BZ110" s="800"/>
      <c r="CA110" s="800">
        <v>6366804</v>
      </c>
      <c r="CB110" s="800"/>
      <c r="CC110" s="800"/>
      <c r="CD110" s="800"/>
      <c r="CE110" s="800"/>
      <c r="CF110" s="861">
        <v>151.4</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163391</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163391</v>
      </c>
      <c r="BR111" s="771"/>
      <c r="BS111" s="771"/>
      <c r="BT111" s="771"/>
      <c r="BU111" s="771"/>
      <c r="BV111" s="771">
        <v>89302</v>
      </c>
      <c r="BW111" s="771"/>
      <c r="BX111" s="771"/>
      <c r="BY111" s="771"/>
      <c r="BZ111" s="771"/>
      <c r="CA111" s="771">
        <v>82850</v>
      </c>
      <c r="CB111" s="771"/>
      <c r="CC111" s="771"/>
      <c r="CD111" s="771"/>
      <c r="CE111" s="771"/>
      <c r="CF111" s="848">
        <v>2</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2703726</v>
      </c>
      <c r="BR112" s="771"/>
      <c r="BS112" s="771"/>
      <c r="BT112" s="771"/>
      <c r="BU112" s="771"/>
      <c r="BV112" s="771">
        <v>2795062</v>
      </c>
      <c r="BW112" s="771"/>
      <c r="BX112" s="771"/>
      <c r="BY112" s="771"/>
      <c r="BZ112" s="771"/>
      <c r="CA112" s="771">
        <v>2696789</v>
      </c>
      <c r="CB112" s="771"/>
      <c r="CC112" s="771"/>
      <c r="CD112" s="771"/>
      <c r="CE112" s="771"/>
      <c r="CF112" s="848">
        <v>64.099999999999994</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271678</v>
      </c>
      <c r="AB113" s="909"/>
      <c r="AC113" s="909"/>
      <c r="AD113" s="909"/>
      <c r="AE113" s="910"/>
      <c r="AF113" s="911">
        <v>289547</v>
      </c>
      <c r="AG113" s="909"/>
      <c r="AH113" s="909"/>
      <c r="AI113" s="909"/>
      <c r="AJ113" s="910"/>
      <c r="AK113" s="911">
        <v>296142</v>
      </c>
      <c r="AL113" s="909"/>
      <c r="AM113" s="909"/>
      <c r="AN113" s="909"/>
      <c r="AO113" s="910"/>
      <c r="AP113" s="912">
        <v>7</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v>194174</v>
      </c>
      <c r="BR113" s="771"/>
      <c r="BS113" s="771"/>
      <c r="BT113" s="771"/>
      <c r="BU113" s="771"/>
      <c r="BV113" s="771">
        <v>169958</v>
      </c>
      <c r="BW113" s="771"/>
      <c r="BX113" s="771"/>
      <c r="BY113" s="771"/>
      <c r="BZ113" s="771"/>
      <c r="CA113" s="771">
        <v>148653</v>
      </c>
      <c r="CB113" s="771"/>
      <c r="CC113" s="771"/>
      <c r="CD113" s="771"/>
      <c r="CE113" s="771"/>
      <c r="CF113" s="848">
        <v>3.5</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13875</v>
      </c>
      <c r="AB114" s="784"/>
      <c r="AC114" s="784"/>
      <c r="AD114" s="784"/>
      <c r="AE114" s="785"/>
      <c r="AF114" s="786">
        <v>26725</v>
      </c>
      <c r="AG114" s="784"/>
      <c r="AH114" s="784"/>
      <c r="AI114" s="784"/>
      <c r="AJ114" s="785"/>
      <c r="AK114" s="786">
        <v>27483</v>
      </c>
      <c r="AL114" s="784"/>
      <c r="AM114" s="784"/>
      <c r="AN114" s="784"/>
      <c r="AO114" s="785"/>
      <c r="AP114" s="754">
        <v>0.7</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1350092</v>
      </c>
      <c r="BR114" s="771"/>
      <c r="BS114" s="771"/>
      <c r="BT114" s="771"/>
      <c r="BU114" s="771"/>
      <c r="BV114" s="771">
        <v>1309060</v>
      </c>
      <c r="BW114" s="771"/>
      <c r="BX114" s="771"/>
      <c r="BY114" s="771"/>
      <c r="BZ114" s="771"/>
      <c r="CA114" s="771">
        <v>1214938</v>
      </c>
      <c r="CB114" s="771"/>
      <c r="CC114" s="771"/>
      <c r="CD114" s="771"/>
      <c r="CE114" s="771"/>
      <c r="CF114" s="848">
        <v>28.9</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v>
      </c>
      <c r="AB115" s="909"/>
      <c r="AC115" s="909"/>
      <c r="AD115" s="909"/>
      <c r="AE115" s="910"/>
      <c r="AF115" s="911">
        <v>3</v>
      </c>
      <c r="AG115" s="909"/>
      <c r="AH115" s="909"/>
      <c r="AI115" s="909"/>
      <c r="AJ115" s="910"/>
      <c r="AK115" s="911">
        <v>2</v>
      </c>
      <c r="AL115" s="909"/>
      <c r="AM115" s="909"/>
      <c r="AN115" s="909"/>
      <c r="AO115" s="910"/>
      <c r="AP115" s="912">
        <v>0</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1301703</v>
      </c>
      <c r="AB117" s="895"/>
      <c r="AC117" s="895"/>
      <c r="AD117" s="895"/>
      <c r="AE117" s="896"/>
      <c r="AF117" s="898">
        <v>1251217</v>
      </c>
      <c r="AG117" s="895"/>
      <c r="AH117" s="895"/>
      <c r="AI117" s="895"/>
      <c r="AJ117" s="896"/>
      <c r="AK117" s="898">
        <v>1280345</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287</v>
      </c>
      <c r="AG118" s="888"/>
      <c r="AH118" s="888"/>
      <c r="AI118" s="888"/>
      <c r="AJ118" s="889"/>
      <c r="AK118" s="890" t="s">
        <v>286</v>
      </c>
      <c r="AL118" s="888"/>
      <c r="AM118" s="888"/>
      <c r="AN118" s="888"/>
      <c r="AO118" s="889"/>
      <c r="AP118" s="891" t="s">
        <v>412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11555591</v>
      </c>
      <c r="BR118" s="858"/>
      <c r="BS118" s="858"/>
      <c r="BT118" s="858"/>
      <c r="BU118" s="858"/>
      <c r="BV118" s="858">
        <v>10984852</v>
      </c>
      <c r="BW118" s="858"/>
      <c r="BX118" s="858"/>
      <c r="BY118" s="858"/>
      <c r="BZ118" s="858"/>
      <c r="CA118" s="858">
        <v>10510034</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5741297</v>
      </c>
      <c r="BR119" s="800"/>
      <c r="BS119" s="800"/>
      <c r="BT119" s="800"/>
      <c r="BU119" s="800"/>
      <c r="BV119" s="800">
        <v>6603528</v>
      </c>
      <c r="BW119" s="800"/>
      <c r="BX119" s="800"/>
      <c r="BY119" s="800"/>
      <c r="BZ119" s="800"/>
      <c r="CA119" s="800">
        <v>7047612</v>
      </c>
      <c r="CB119" s="800"/>
      <c r="CC119" s="800"/>
      <c r="CD119" s="800"/>
      <c r="CE119" s="800"/>
      <c r="CF119" s="861">
        <v>167.6</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v>89302</v>
      </c>
      <c r="DM119" s="717"/>
      <c r="DN119" s="717"/>
      <c r="DO119" s="717"/>
      <c r="DP119" s="718"/>
      <c r="DQ119" s="719">
        <v>82850</v>
      </c>
      <c r="DR119" s="717"/>
      <c r="DS119" s="717"/>
      <c r="DT119" s="717"/>
      <c r="DU119" s="718"/>
      <c r="DV119" s="807">
        <v>2</v>
      </c>
      <c r="DW119" s="808"/>
      <c r="DX119" s="808"/>
      <c r="DY119" s="808"/>
      <c r="DZ119" s="809"/>
    </row>
    <row r="120" spans="1:130" s="197" customFormat="1" ht="26.25" customHeight="1" x14ac:dyDescent="0.15">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177444</v>
      </c>
      <c r="BR120" s="771"/>
      <c r="BS120" s="771"/>
      <c r="BT120" s="771"/>
      <c r="BU120" s="771"/>
      <c r="BV120" s="771">
        <v>154098</v>
      </c>
      <c r="BW120" s="771"/>
      <c r="BX120" s="771"/>
      <c r="BY120" s="771"/>
      <c r="BZ120" s="771"/>
      <c r="CA120" s="771">
        <v>143565</v>
      </c>
      <c r="CB120" s="771"/>
      <c r="CC120" s="771"/>
      <c r="CD120" s="771"/>
      <c r="CE120" s="771"/>
      <c r="CF120" s="848">
        <v>3.4</v>
      </c>
      <c r="CG120" s="849"/>
      <c r="CH120" s="849"/>
      <c r="CI120" s="849"/>
      <c r="CJ120" s="849"/>
      <c r="CK120" s="850" t="s">
        <v>446</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645617</v>
      </c>
      <c r="DH120" s="800"/>
      <c r="DI120" s="800"/>
      <c r="DJ120" s="800"/>
      <c r="DK120" s="800"/>
      <c r="DL120" s="800">
        <v>643996</v>
      </c>
      <c r="DM120" s="800"/>
      <c r="DN120" s="800"/>
      <c r="DO120" s="800"/>
      <c r="DP120" s="800"/>
      <c r="DQ120" s="800">
        <v>628186</v>
      </c>
      <c r="DR120" s="800"/>
      <c r="DS120" s="800"/>
      <c r="DT120" s="800"/>
      <c r="DU120" s="800"/>
      <c r="DV120" s="801">
        <v>14.9</v>
      </c>
      <c r="DW120" s="801"/>
      <c r="DX120" s="801"/>
      <c r="DY120" s="801"/>
      <c r="DZ120" s="802"/>
    </row>
    <row r="121" spans="1:130" s="197" customFormat="1" ht="26.25" customHeight="1" x14ac:dyDescent="0.15">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9356164</v>
      </c>
      <c r="BR121" s="858"/>
      <c r="BS121" s="858"/>
      <c r="BT121" s="858"/>
      <c r="BU121" s="858"/>
      <c r="BV121" s="858">
        <v>8885883</v>
      </c>
      <c r="BW121" s="858"/>
      <c r="BX121" s="858"/>
      <c r="BY121" s="858"/>
      <c r="BZ121" s="858"/>
      <c r="CA121" s="858">
        <v>8376605</v>
      </c>
      <c r="CB121" s="858"/>
      <c r="CC121" s="858"/>
      <c r="CD121" s="858"/>
      <c r="CE121" s="858"/>
      <c r="CF121" s="859">
        <v>199.2</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534415</v>
      </c>
      <c r="DH121" s="771"/>
      <c r="DI121" s="771"/>
      <c r="DJ121" s="771"/>
      <c r="DK121" s="771"/>
      <c r="DL121" s="771">
        <v>547699</v>
      </c>
      <c r="DM121" s="771"/>
      <c r="DN121" s="771"/>
      <c r="DO121" s="771"/>
      <c r="DP121" s="771"/>
      <c r="DQ121" s="771">
        <v>542555</v>
      </c>
      <c r="DR121" s="771"/>
      <c r="DS121" s="771"/>
      <c r="DT121" s="771"/>
      <c r="DU121" s="771"/>
      <c r="DV121" s="823">
        <v>12.9</v>
      </c>
      <c r="DW121" s="823"/>
      <c r="DX121" s="823"/>
      <c r="DY121" s="823"/>
      <c r="DZ121" s="824"/>
    </row>
    <row r="122" spans="1:130" s="197" customFormat="1" ht="26.25" customHeight="1" x14ac:dyDescent="0.15">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15274905</v>
      </c>
      <c r="BR122" s="840"/>
      <c r="BS122" s="840"/>
      <c r="BT122" s="840"/>
      <c r="BU122" s="840"/>
      <c r="BV122" s="840">
        <v>15643509</v>
      </c>
      <c r="BW122" s="840"/>
      <c r="BX122" s="840"/>
      <c r="BY122" s="840"/>
      <c r="BZ122" s="840"/>
      <c r="CA122" s="840">
        <v>15567782</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510273</v>
      </c>
      <c r="DH122" s="771"/>
      <c r="DI122" s="771"/>
      <c r="DJ122" s="771"/>
      <c r="DK122" s="771"/>
      <c r="DL122" s="771">
        <v>570547</v>
      </c>
      <c r="DM122" s="771"/>
      <c r="DN122" s="771"/>
      <c r="DO122" s="771"/>
      <c r="DP122" s="771"/>
      <c r="DQ122" s="771">
        <v>490237</v>
      </c>
      <c r="DR122" s="771"/>
      <c r="DS122" s="771"/>
      <c r="DT122" s="771"/>
      <c r="DU122" s="771"/>
      <c r="DV122" s="823">
        <v>11.7</v>
      </c>
      <c r="DW122" s="823"/>
      <c r="DX122" s="823"/>
      <c r="DY122" s="823"/>
      <c r="DZ122" s="824"/>
    </row>
    <row r="123" spans="1:130" s="197" customFormat="1" ht="26.25" customHeight="1" thickBot="1" x14ac:dyDescent="0.2">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231201</v>
      </c>
      <c r="DH123" s="784"/>
      <c r="DI123" s="784"/>
      <c r="DJ123" s="784"/>
      <c r="DK123" s="785"/>
      <c r="DL123" s="786">
        <v>302202</v>
      </c>
      <c r="DM123" s="784"/>
      <c r="DN123" s="784"/>
      <c r="DO123" s="784"/>
      <c r="DP123" s="785"/>
      <c r="DQ123" s="786">
        <v>349234</v>
      </c>
      <c r="DR123" s="784"/>
      <c r="DS123" s="784"/>
      <c r="DT123" s="784"/>
      <c r="DU123" s="785"/>
      <c r="DV123" s="754">
        <v>8.3000000000000007</v>
      </c>
      <c r="DW123" s="755"/>
      <c r="DX123" s="755"/>
      <c r="DY123" s="755"/>
      <c r="DZ123" s="756"/>
    </row>
    <row r="124" spans="1:130" s="197" customFormat="1" ht="26.25" customHeight="1" x14ac:dyDescent="0.15">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782220</v>
      </c>
      <c r="DH124" s="717"/>
      <c r="DI124" s="717"/>
      <c r="DJ124" s="717"/>
      <c r="DK124" s="718"/>
      <c r="DL124" s="719">
        <v>730618</v>
      </c>
      <c r="DM124" s="717"/>
      <c r="DN124" s="717"/>
      <c r="DO124" s="717"/>
      <c r="DP124" s="718"/>
      <c r="DQ124" s="719">
        <v>686577</v>
      </c>
      <c r="DR124" s="717"/>
      <c r="DS124" s="717"/>
      <c r="DT124" s="717"/>
      <c r="DU124" s="718"/>
      <c r="DV124" s="807">
        <v>16.3</v>
      </c>
      <c r="DW124" s="808"/>
      <c r="DX124" s="808"/>
      <c r="DY124" s="808"/>
      <c r="DZ124" s="809"/>
    </row>
    <row r="125" spans="1:130" s="197" customFormat="1" ht="26.25" customHeight="1" thickBot="1" x14ac:dyDescent="0.2">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v>
      </c>
      <c r="AB126" s="784"/>
      <c r="AC126" s="784"/>
      <c r="AD126" s="784"/>
      <c r="AE126" s="785"/>
      <c r="AF126" s="786">
        <v>3</v>
      </c>
      <c r="AG126" s="784"/>
      <c r="AH126" s="784"/>
      <c r="AI126" s="784"/>
      <c r="AJ126" s="785"/>
      <c r="AK126" s="786">
        <v>2</v>
      </c>
      <c r="AL126" s="784"/>
      <c r="AM126" s="784"/>
      <c r="AN126" s="784"/>
      <c r="AO126" s="785"/>
      <c r="AP126" s="754">
        <v>0</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460</v>
      </c>
      <c r="AY127" s="758"/>
      <c r="AZ127" s="758"/>
      <c r="BA127" s="758"/>
      <c r="BB127" s="758"/>
      <c r="BC127" s="758"/>
      <c r="BD127" s="758"/>
      <c r="BE127" s="759"/>
      <c r="BF127" s="760" t="s">
        <v>112</v>
      </c>
      <c r="BG127" s="761"/>
      <c r="BH127" s="761"/>
      <c r="BI127" s="761"/>
      <c r="BJ127" s="761"/>
      <c r="BK127" s="761"/>
      <c r="BL127" s="762"/>
      <c r="BM127" s="760">
        <v>14.78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18066</v>
      </c>
      <c r="AB128" s="724"/>
      <c r="AC128" s="724"/>
      <c r="AD128" s="724"/>
      <c r="AE128" s="725"/>
      <c r="AF128" s="726">
        <v>22867</v>
      </c>
      <c r="AG128" s="724"/>
      <c r="AH128" s="724"/>
      <c r="AI128" s="724"/>
      <c r="AJ128" s="725"/>
      <c r="AK128" s="726">
        <v>20879</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112</v>
      </c>
      <c r="BG128" s="791"/>
      <c r="BH128" s="791"/>
      <c r="BI128" s="791"/>
      <c r="BJ128" s="791"/>
      <c r="BK128" s="791"/>
      <c r="BL128" s="792"/>
      <c r="BM128" s="790">
        <v>19.78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5477762</v>
      </c>
      <c r="AB129" s="784"/>
      <c r="AC129" s="784"/>
      <c r="AD129" s="784"/>
      <c r="AE129" s="785"/>
      <c r="AF129" s="786">
        <v>5435003</v>
      </c>
      <c r="AG129" s="784"/>
      <c r="AH129" s="784"/>
      <c r="AI129" s="784"/>
      <c r="AJ129" s="785"/>
      <c r="AK129" s="786">
        <v>5349338</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3.4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1103302</v>
      </c>
      <c r="AB130" s="784"/>
      <c r="AC130" s="784"/>
      <c r="AD130" s="784"/>
      <c r="AE130" s="785"/>
      <c r="AF130" s="786">
        <v>1080628</v>
      </c>
      <c r="AG130" s="784"/>
      <c r="AH130" s="784"/>
      <c r="AI130" s="784"/>
      <c r="AJ130" s="785"/>
      <c r="AK130" s="786">
        <v>1143454</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4374460</v>
      </c>
      <c r="AB131" s="717"/>
      <c r="AC131" s="717"/>
      <c r="AD131" s="717"/>
      <c r="AE131" s="718"/>
      <c r="AF131" s="719">
        <v>4354375</v>
      </c>
      <c r="AG131" s="717"/>
      <c r="AH131" s="717"/>
      <c r="AI131" s="717"/>
      <c r="AJ131" s="718"/>
      <c r="AK131" s="719">
        <v>4205884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4.1224516849999997</v>
      </c>
      <c r="AB132" s="740"/>
      <c r="AC132" s="740"/>
      <c r="AD132" s="740"/>
      <c r="AE132" s="741"/>
      <c r="AF132" s="742">
        <v>3.3924960529999999</v>
      </c>
      <c r="AG132" s="740"/>
      <c r="AH132" s="740"/>
      <c r="AI132" s="740"/>
      <c r="AJ132" s="741"/>
      <c r="AK132" s="742">
        <v>2.7583261929999998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6.2</v>
      </c>
      <c r="AB133" s="749"/>
      <c r="AC133" s="749"/>
      <c r="AD133" s="749"/>
      <c r="AE133" s="750"/>
      <c r="AF133" s="748">
        <v>4.8</v>
      </c>
      <c r="AG133" s="749"/>
      <c r="AH133" s="749"/>
      <c r="AI133" s="749"/>
      <c r="AJ133" s="750"/>
      <c r="AK133" s="748">
        <v>3.4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9" t="s">
        <v>476</v>
      </c>
      <c r="L7" s="254"/>
      <c r="M7" s="255" t="s">
        <v>477</v>
      </c>
      <c r="N7" s="256"/>
    </row>
    <row r="8" spans="1:16" x14ac:dyDescent="0.15">
      <c r="A8" s="248"/>
      <c r="B8" s="244"/>
      <c r="C8" s="244"/>
      <c r="D8" s="244"/>
      <c r="E8" s="244"/>
      <c r="F8" s="244"/>
      <c r="G8" s="257"/>
      <c r="H8" s="258"/>
      <c r="I8" s="258"/>
      <c r="J8" s="259"/>
      <c r="K8" s="1120"/>
      <c r="L8" s="260" t="s">
        <v>478</v>
      </c>
      <c r="M8" s="261" t="s">
        <v>479</v>
      </c>
      <c r="N8" s="262" t="s">
        <v>480</v>
      </c>
    </row>
    <row r="9" spans="1:16" x14ac:dyDescent="0.15">
      <c r="A9" s="248"/>
      <c r="B9" s="244"/>
      <c r="C9" s="244"/>
      <c r="D9" s="244"/>
      <c r="E9" s="244"/>
      <c r="F9" s="244"/>
      <c r="G9" s="1133" t="s">
        <v>481</v>
      </c>
      <c r="H9" s="1134"/>
      <c r="I9" s="1134"/>
      <c r="J9" s="1135"/>
      <c r="K9" s="263">
        <v>912007</v>
      </c>
      <c r="L9" s="264">
        <v>88898</v>
      </c>
      <c r="M9" s="265">
        <v>89595</v>
      </c>
      <c r="N9" s="266">
        <v>-0.8</v>
      </c>
    </row>
    <row r="10" spans="1:16" x14ac:dyDescent="0.15">
      <c r="A10" s="248"/>
      <c r="B10" s="244"/>
      <c r="C10" s="244"/>
      <c r="D10" s="244"/>
      <c r="E10" s="244"/>
      <c r="F10" s="244"/>
      <c r="G10" s="1133" t="s">
        <v>482</v>
      </c>
      <c r="H10" s="1134"/>
      <c r="I10" s="1134"/>
      <c r="J10" s="1135"/>
      <c r="K10" s="267">
        <v>205096</v>
      </c>
      <c r="L10" s="268">
        <v>19992</v>
      </c>
      <c r="M10" s="269">
        <v>8996</v>
      </c>
      <c r="N10" s="270">
        <v>122.2</v>
      </c>
    </row>
    <row r="11" spans="1:16" ht="13.5" customHeight="1" x14ac:dyDescent="0.15">
      <c r="A11" s="248"/>
      <c r="B11" s="244"/>
      <c r="C11" s="244"/>
      <c r="D11" s="244"/>
      <c r="E11" s="244"/>
      <c r="F11" s="244"/>
      <c r="G11" s="1133" t="s">
        <v>483</v>
      </c>
      <c r="H11" s="1134"/>
      <c r="I11" s="1134"/>
      <c r="J11" s="1135"/>
      <c r="K11" s="267">
        <v>334411</v>
      </c>
      <c r="L11" s="268">
        <v>32597</v>
      </c>
      <c r="M11" s="269">
        <v>12730</v>
      </c>
      <c r="N11" s="270">
        <v>156.1</v>
      </c>
    </row>
    <row r="12" spans="1:16" ht="13.5" customHeight="1" x14ac:dyDescent="0.15">
      <c r="A12" s="248"/>
      <c r="B12" s="244"/>
      <c r="C12" s="244"/>
      <c r="D12" s="244"/>
      <c r="E12" s="244"/>
      <c r="F12" s="244"/>
      <c r="G12" s="1133" t="s">
        <v>484</v>
      </c>
      <c r="H12" s="1134"/>
      <c r="I12" s="1134"/>
      <c r="J12" s="1135"/>
      <c r="K12" s="267" t="s">
        <v>485</v>
      </c>
      <c r="L12" s="268" t="s">
        <v>485</v>
      </c>
      <c r="M12" s="269">
        <v>1070</v>
      </c>
      <c r="N12" s="270" t="s">
        <v>485</v>
      </c>
    </row>
    <row r="13" spans="1:16" ht="13.5" customHeight="1" x14ac:dyDescent="0.15">
      <c r="A13" s="248"/>
      <c r="B13" s="244"/>
      <c r="C13" s="244"/>
      <c r="D13" s="244"/>
      <c r="E13" s="244"/>
      <c r="F13" s="244"/>
      <c r="G13" s="1133" t="s">
        <v>486</v>
      </c>
      <c r="H13" s="1134"/>
      <c r="I13" s="1134"/>
      <c r="J13" s="1135"/>
      <c r="K13" s="267" t="s">
        <v>485</v>
      </c>
      <c r="L13" s="268" t="s">
        <v>485</v>
      </c>
      <c r="M13" s="269">
        <v>19</v>
      </c>
      <c r="N13" s="270" t="s">
        <v>485</v>
      </c>
    </row>
    <row r="14" spans="1:16" ht="13.5" customHeight="1" x14ac:dyDescent="0.15">
      <c r="A14" s="248"/>
      <c r="B14" s="244"/>
      <c r="C14" s="244"/>
      <c r="D14" s="244"/>
      <c r="E14" s="244"/>
      <c r="F14" s="244"/>
      <c r="G14" s="1133" t="s">
        <v>487</v>
      </c>
      <c r="H14" s="1134"/>
      <c r="I14" s="1134"/>
      <c r="J14" s="1135"/>
      <c r="K14" s="267">
        <v>30978</v>
      </c>
      <c r="L14" s="268">
        <v>3020</v>
      </c>
      <c r="M14" s="269">
        <v>4490</v>
      </c>
      <c r="N14" s="270">
        <v>-32.700000000000003</v>
      </c>
    </row>
    <row r="15" spans="1:16" ht="13.5" customHeight="1" x14ac:dyDescent="0.15">
      <c r="A15" s="248"/>
      <c r="B15" s="244"/>
      <c r="C15" s="244"/>
      <c r="D15" s="244"/>
      <c r="E15" s="244"/>
      <c r="F15" s="244"/>
      <c r="G15" s="1133" t="s">
        <v>488</v>
      </c>
      <c r="H15" s="1134"/>
      <c r="I15" s="1134"/>
      <c r="J15" s="1135"/>
      <c r="K15" s="267" t="s">
        <v>485</v>
      </c>
      <c r="L15" s="268" t="s">
        <v>485</v>
      </c>
      <c r="M15" s="269">
        <v>2030</v>
      </c>
      <c r="N15" s="270" t="s">
        <v>485</v>
      </c>
    </row>
    <row r="16" spans="1:16" x14ac:dyDescent="0.15">
      <c r="A16" s="248"/>
      <c r="B16" s="244"/>
      <c r="C16" s="244"/>
      <c r="D16" s="244"/>
      <c r="E16" s="244"/>
      <c r="F16" s="244"/>
      <c r="G16" s="1136" t="s">
        <v>489</v>
      </c>
      <c r="H16" s="1137"/>
      <c r="I16" s="1137"/>
      <c r="J16" s="1138"/>
      <c r="K16" s="268">
        <v>-91333</v>
      </c>
      <c r="L16" s="268">
        <v>-8903</v>
      </c>
      <c r="M16" s="269">
        <v>-9813</v>
      </c>
      <c r="N16" s="270">
        <v>-9.3000000000000007</v>
      </c>
    </row>
    <row r="17" spans="1:16" x14ac:dyDescent="0.15">
      <c r="A17" s="248"/>
      <c r="B17" s="244"/>
      <c r="C17" s="244"/>
      <c r="D17" s="244"/>
      <c r="E17" s="244"/>
      <c r="F17" s="244"/>
      <c r="G17" s="1136" t="s">
        <v>170</v>
      </c>
      <c r="H17" s="1137"/>
      <c r="I17" s="1137"/>
      <c r="J17" s="1138"/>
      <c r="K17" s="268">
        <v>1391159</v>
      </c>
      <c r="L17" s="268">
        <v>135604</v>
      </c>
      <c r="M17" s="269">
        <v>109116</v>
      </c>
      <c r="N17" s="270">
        <v>24.3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30" t="s">
        <v>494</v>
      </c>
      <c r="H21" s="1131"/>
      <c r="I21" s="1131"/>
      <c r="J21" s="1132"/>
      <c r="K21" s="280">
        <v>9.75</v>
      </c>
      <c r="L21" s="281">
        <v>10.38</v>
      </c>
      <c r="M21" s="282">
        <v>-0.63</v>
      </c>
      <c r="N21" s="249"/>
      <c r="O21" s="283"/>
      <c r="P21" s="279"/>
    </row>
    <row r="22" spans="1:16" s="284" customFormat="1" x14ac:dyDescent="0.15">
      <c r="A22" s="279"/>
      <c r="B22" s="249"/>
      <c r="C22" s="249"/>
      <c r="D22" s="249"/>
      <c r="E22" s="249"/>
      <c r="F22" s="249"/>
      <c r="G22" s="1130" t="s">
        <v>495</v>
      </c>
      <c r="H22" s="1131"/>
      <c r="I22" s="1131"/>
      <c r="J22" s="1132"/>
      <c r="K22" s="285">
        <v>93.8</v>
      </c>
      <c r="L22" s="286">
        <v>95.1</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476</v>
      </c>
      <c r="L30" s="254"/>
      <c r="M30" s="255" t="s">
        <v>477</v>
      </c>
      <c r="N30" s="256"/>
    </row>
    <row r="31" spans="1:16" x14ac:dyDescent="0.15">
      <c r="A31" s="248"/>
      <c r="B31" s="244"/>
      <c r="C31" s="244"/>
      <c r="D31" s="244"/>
      <c r="E31" s="244"/>
      <c r="F31" s="244"/>
      <c r="G31" s="257"/>
      <c r="H31" s="258"/>
      <c r="I31" s="258"/>
      <c r="J31" s="259"/>
      <c r="K31" s="1120"/>
      <c r="L31" s="260" t="s">
        <v>478</v>
      </c>
      <c r="M31" s="261" t="s">
        <v>479</v>
      </c>
      <c r="N31" s="262" t="s">
        <v>480</v>
      </c>
    </row>
    <row r="32" spans="1:16" ht="27" customHeight="1" x14ac:dyDescent="0.15">
      <c r="A32" s="248"/>
      <c r="B32" s="244"/>
      <c r="C32" s="244"/>
      <c r="D32" s="244"/>
      <c r="E32" s="244"/>
      <c r="F32" s="244"/>
      <c r="G32" s="1121" t="s">
        <v>498</v>
      </c>
      <c r="H32" s="1122"/>
      <c r="I32" s="1122"/>
      <c r="J32" s="1123"/>
      <c r="K32" s="294">
        <v>956718</v>
      </c>
      <c r="L32" s="294">
        <v>93256</v>
      </c>
      <c r="M32" s="295">
        <v>57190</v>
      </c>
      <c r="N32" s="296">
        <v>63.1</v>
      </c>
    </row>
    <row r="33" spans="1:16" ht="13.5" customHeight="1" x14ac:dyDescent="0.15">
      <c r="A33" s="248"/>
      <c r="B33" s="244"/>
      <c r="C33" s="244"/>
      <c r="D33" s="244"/>
      <c r="E33" s="244"/>
      <c r="F33" s="244"/>
      <c r="G33" s="1121" t="s">
        <v>499</v>
      </c>
      <c r="H33" s="1122"/>
      <c r="I33" s="1122"/>
      <c r="J33" s="1123"/>
      <c r="K33" s="294" t="s">
        <v>485</v>
      </c>
      <c r="L33" s="294" t="s">
        <v>485</v>
      </c>
      <c r="M33" s="295" t="s">
        <v>485</v>
      </c>
      <c r="N33" s="296" t="s">
        <v>485</v>
      </c>
    </row>
    <row r="34" spans="1:16" ht="27" customHeight="1" x14ac:dyDescent="0.15">
      <c r="A34" s="248"/>
      <c r="B34" s="244"/>
      <c r="C34" s="244"/>
      <c r="D34" s="244"/>
      <c r="E34" s="244"/>
      <c r="F34" s="244"/>
      <c r="G34" s="1121" t="s">
        <v>500</v>
      </c>
      <c r="H34" s="1122"/>
      <c r="I34" s="1122"/>
      <c r="J34" s="1123"/>
      <c r="K34" s="294" t="s">
        <v>485</v>
      </c>
      <c r="L34" s="294" t="s">
        <v>485</v>
      </c>
      <c r="M34" s="295">
        <v>1</v>
      </c>
      <c r="N34" s="296" t="s">
        <v>485</v>
      </c>
    </row>
    <row r="35" spans="1:16" ht="27" customHeight="1" x14ac:dyDescent="0.15">
      <c r="A35" s="248"/>
      <c r="B35" s="244"/>
      <c r="C35" s="244"/>
      <c r="D35" s="244"/>
      <c r="E35" s="244"/>
      <c r="F35" s="244"/>
      <c r="G35" s="1121" t="s">
        <v>501</v>
      </c>
      <c r="H35" s="1122"/>
      <c r="I35" s="1122"/>
      <c r="J35" s="1123"/>
      <c r="K35" s="294">
        <v>296142</v>
      </c>
      <c r="L35" s="294">
        <v>28867</v>
      </c>
      <c r="M35" s="295">
        <v>16809</v>
      </c>
      <c r="N35" s="296">
        <v>71.7</v>
      </c>
    </row>
    <row r="36" spans="1:16" ht="27" customHeight="1" x14ac:dyDescent="0.15">
      <c r="A36" s="248"/>
      <c r="B36" s="244"/>
      <c r="C36" s="244"/>
      <c r="D36" s="244"/>
      <c r="E36" s="244"/>
      <c r="F36" s="244"/>
      <c r="G36" s="1121" t="s">
        <v>502</v>
      </c>
      <c r="H36" s="1122"/>
      <c r="I36" s="1122"/>
      <c r="J36" s="1123"/>
      <c r="K36" s="294">
        <v>27483</v>
      </c>
      <c r="L36" s="294">
        <v>2679</v>
      </c>
      <c r="M36" s="295">
        <v>4695</v>
      </c>
      <c r="N36" s="296">
        <v>-42.9</v>
      </c>
    </row>
    <row r="37" spans="1:16" ht="13.5" customHeight="1" x14ac:dyDescent="0.15">
      <c r="A37" s="248"/>
      <c r="B37" s="244"/>
      <c r="C37" s="244"/>
      <c r="D37" s="244"/>
      <c r="E37" s="244"/>
      <c r="F37" s="244"/>
      <c r="G37" s="1121" t="s">
        <v>503</v>
      </c>
      <c r="H37" s="1122"/>
      <c r="I37" s="1122"/>
      <c r="J37" s="1123"/>
      <c r="K37" s="294">
        <v>2</v>
      </c>
      <c r="L37" s="294">
        <v>0</v>
      </c>
      <c r="M37" s="295">
        <v>1282</v>
      </c>
      <c r="N37" s="296">
        <v>-100</v>
      </c>
    </row>
    <row r="38" spans="1:16" ht="27" customHeight="1" x14ac:dyDescent="0.15">
      <c r="A38" s="248"/>
      <c r="B38" s="244"/>
      <c r="C38" s="244"/>
      <c r="D38" s="244"/>
      <c r="E38" s="244"/>
      <c r="F38" s="244"/>
      <c r="G38" s="1124" t="s">
        <v>504</v>
      </c>
      <c r="H38" s="1125"/>
      <c r="I38" s="1125"/>
      <c r="J38" s="1126"/>
      <c r="K38" s="297" t="s">
        <v>485</v>
      </c>
      <c r="L38" s="297" t="s">
        <v>485</v>
      </c>
      <c r="M38" s="298">
        <v>8</v>
      </c>
      <c r="N38" s="299" t="s">
        <v>485</v>
      </c>
      <c r="O38" s="293"/>
    </row>
    <row r="39" spans="1:16" x14ac:dyDescent="0.15">
      <c r="A39" s="248"/>
      <c r="B39" s="244"/>
      <c r="C39" s="244"/>
      <c r="D39" s="244"/>
      <c r="E39" s="244"/>
      <c r="F39" s="244"/>
      <c r="G39" s="1124" t="s">
        <v>505</v>
      </c>
      <c r="H39" s="1125"/>
      <c r="I39" s="1125"/>
      <c r="J39" s="1126"/>
      <c r="K39" s="300">
        <v>-20879</v>
      </c>
      <c r="L39" s="300">
        <v>-2035</v>
      </c>
      <c r="M39" s="301">
        <v>-2615</v>
      </c>
      <c r="N39" s="302">
        <v>-22.2</v>
      </c>
      <c r="O39" s="293"/>
    </row>
    <row r="40" spans="1:16" ht="27" customHeight="1" x14ac:dyDescent="0.15">
      <c r="A40" s="248"/>
      <c r="B40" s="244"/>
      <c r="C40" s="244"/>
      <c r="D40" s="244"/>
      <c r="E40" s="244"/>
      <c r="F40" s="244"/>
      <c r="G40" s="1121" t="s">
        <v>506</v>
      </c>
      <c r="H40" s="1122"/>
      <c r="I40" s="1122"/>
      <c r="J40" s="1123"/>
      <c r="K40" s="300">
        <v>-1143454</v>
      </c>
      <c r="L40" s="300">
        <v>-111459</v>
      </c>
      <c r="M40" s="301">
        <v>-54029</v>
      </c>
      <c r="N40" s="302">
        <v>106.3</v>
      </c>
      <c r="O40" s="293"/>
    </row>
    <row r="41" spans="1:16" x14ac:dyDescent="0.15">
      <c r="A41" s="248"/>
      <c r="B41" s="244"/>
      <c r="C41" s="244"/>
      <c r="D41" s="244"/>
      <c r="E41" s="244"/>
      <c r="F41" s="244"/>
      <c r="G41" s="1127" t="s">
        <v>281</v>
      </c>
      <c r="H41" s="1128"/>
      <c r="I41" s="1128"/>
      <c r="J41" s="1129"/>
      <c r="K41" s="294">
        <v>116012</v>
      </c>
      <c r="L41" s="300">
        <v>11308</v>
      </c>
      <c r="M41" s="301">
        <v>23340</v>
      </c>
      <c r="N41" s="302">
        <v>-51.6</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4" t="s">
        <v>476</v>
      </c>
      <c r="J49" s="1116" t="s">
        <v>510</v>
      </c>
      <c r="K49" s="1117"/>
      <c r="L49" s="1117"/>
      <c r="M49" s="1117"/>
      <c r="N49" s="1118"/>
    </row>
    <row r="50" spans="1:14" x14ac:dyDescent="0.15">
      <c r="A50" s="248"/>
      <c r="B50" s="244"/>
      <c r="C50" s="244"/>
      <c r="D50" s="244"/>
      <c r="E50" s="244"/>
      <c r="F50" s="244"/>
      <c r="G50" s="312"/>
      <c r="H50" s="313"/>
      <c r="I50" s="1115"/>
      <c r="J50" s="314" t="s">
        <v>511</v>
      </c>
      <c r="K50" s="315" t="s">
        <v>512</v>
      </c>
      <c r="L50" s="316" t="s">
        <v>513</v>
      </c>
      <c r="M50" s="317" t="s">
        <v>514</v>
      </c>
      <c r="N50" s="318" t="s">
        <v>515</v>
      </c>
    </row>
    <row r="51" spans="1:14" x14ac:dyDescent="0.15">
      <c r="A51" s="248"/>
      <c r="B51" s="244"/>
      <c r="C51" s="244"/>
      <c r="D51" s="244"/>
      <c r="E51" s="244"/>
      <c r="F51" s="244"/>
      <c r="G51" s="310" t="s">
        <v>516</v>
      </c>
      <c r="H51" s="311"/>
      <c r="I51" s="319">
        <v>1417147</v>
      </c>
      <c r="J51" s="320">
        <v>129031</v>
      </c>
      <c r="K51" s="321">
        <v>-32</v>
      </c>
      <c r="L51" s="322">
        <v>89245</v>
      </c>
      <c r="M51" s="323">
        <v>27</v>
      </c>
      <c r="N51" s="324">
        <v>-59</v>
      </c>
    </row>
    <row r="52" spans="1:14" x14ac:dyDescent="0.15">
      <c r="A52" s="248"/>
      <c r="B52" s="244"/>
      <c r="C52" s="244"/>
      <c r="D52" s="244"/>
      <c r="E52" s="244"/>
      <c r="F52" s="244"/>
      <c r="G52" s="325"/>
      <c r="H52" s="326" t="s">
        <v>517</v>
      </c>
      <c r="I52" s="327">
        <v>834912</v>
      </c>
      <c r="J52" s="328">
        <v>76019</v>
      </c>
      <c r="K52" s="329">
        <v>-54.4</v>
      </c>
      <c r="L52" s="330">
        <v>42966</v>
      </c>
      <c r="M52" s="331">
        <v>2.9</v>
      </c>
      <c r="N52" s="332">
        <v>-57.3</v>
      </c>
    </row>
    <row r="53" spans="1:14" x14ac:dyDescent="0.15">
      <c r="A53" s="248"/>
      <c r="B53" s="244"/>
      <c r="C53" s="244"/>
      <c r="D53" s="244"/>
      <c r="E53" s="244"/>
      <c r="F53" s="244"/>
      <c r="G53" s="310" t="s">
        <v>518</v>
      </c>
      <c r="H53" s="311"/>
      <c r="I53" s="319">
        <v>857918</v>
      </c>
      <c r="J53" s="320">
        <v>79821</v>
      </c>
      <c r="K53" s="321">
        <v>-38.1</v>
      </c>
      <c r="L53" s="322">
        <v>70897</v>
      </c>
      <c r="M53" s="323">
        <v>-20.6</v>
      </c>
      <c r="N53" s="324">
        <v>-17.5</v>
      </c>
    </row>
    <row r="54" spans="1:14" x14ac:dyDescent="0.15">
      <c r="A54" s="248"/>
      <c r="B54" s="244"/>
      <c r="C54" s="244"/>
      <c r="D54" s="244"/>
      <c r="E54" s="244"/>
      <c r="F54" s="244"/>
      <c r="G54" s="325"/>
      <c r="H54" s="326" t="s">
        <v>517</v>
      </c>
      <c r="I54" s="327">
        <v>685737</v>
      </c>
      <c r="J54" s="328">
        <v>63801</v>
      </c>
      <c r="K54" s="329">
        <v>-16.100000000000001</v>
      </c>
      <c r="L54" s="330">
        <v>39878</v>
      </c>
      <c r="M54" s="331">
        <v>-7.2</v>
      </c>
      <c r="N54" s="332">
        <v>-8.9</v>
      </c>
    </row>
    <row r="55" spans="1:14" x14ac:dyDescent="0.15">
      <c r="A55" s="248"/>
      <c r="B55" s="244"/>
      <c r="C55" s="244"/>
      <c r="D55" s="244"/>
      <c r="E55" s="244"/>
      <c r="F55" s="244"/>
      <c r="G55" s="310" t="s">
        <v>519</v>
      </c>
      <c r="H55" s="311"/>
      <c r="I55" s="319">
        <v>706323</v>
      </c>
      <c r="J55" s="320">
        <v>66396</v>
      </c>
      <c r="K55" s="321">
        <v>-16.8</v>
      </c>
      <c r="L55" s="322">
        <v>66496</v>
      </c>
      <c r="M55" s="323">
        <v>-6.2</v>
      </c>
      <c r="N55" s="324">
        <v>-10.6</v>
      </c>
    </row>
    <row r="56" spans="1:14" x14ac:dyDescent="0.15">
      <c r="A56" s="248"/>
      <c r="B56" s="244"/>
      <c r="C56" s="244"/>
      <c r="D56" s="244"/>
      <c r="E56" s="244"/>
      <c r="F56" s="244"/>
      <c r="G56" s="325"/>
      <c r="H56" s="326" t="s">
        <v>517</v>
      </c>
      <c r="I56" s="327">
        <v>552357</v>
      </c>
      <c r="J56" s="328">
        <v>51923</v>
      </c>
      <c r="K56" s="329">
        <v>-18.600000000000001</v>
      </c>
      <c r="L56" s="330">
        <v>36530</v>
      </c>
      <c r="M56" s="331">
        <v>-8.4</v>
      </c>
      <c r="N56" s="332">
        <v>-10.199999999999999</v>
      </c>
    </row>
    <row r="57" spans="1:14" x14ac:dyDescent="0.15">
      <c r="A57" s="248"/>
      <c r="B57" s="244"/>
      <c r="C57" s="244"/>
      <c r="D57" s="244"/>
      <c r="E57" s="244"/>
      <c r="F57" s="244"/>
      <c r="G57" s="310" t="s">
        <v>520</v>
      </c>
      <c r="H57" s="311"/>
      <c r="I57" s="319">
        <v>823207</v>
      </c>
      <c r="J57" s="320">
        <v>78341</v>
      </c>
      <c r="K57" s="321">
        <v>18</v>
      </c>
      <c r="L57" s="322">
        <v>82748</v>
      </c>
      <c r="M57" s="323">
        <v>24.4</v>
      </c>
      <c r="N57" s="324">
        <v>-6.4</v>
      </c>
    </row>
    <row r="58" spans="1:14" x14ac:dyDescent="0.15">
      <c r="A58" s="248"/>
      <c r="B58" s="244"/>
      <c r="C58" s="244"/>
      <c r="D58" s="244"/>
      <c r="E58" s="244"/>
      <c r="F58" s="244"/>
      <c r="G58" s="325"/>
      <c r="H58" s="326" t="s">
        <v>517</v>
      </c>
      <c r="I58" s="327">
        <v>450893</v>
      </c>
      <c r="J58" s="328">
        <v>42909</v>
      </c>
      <c r="K58" s="329">
        <v>-17.399999999999999</v>
      </c>
      <c r="L58" s="330">
        <v>44732</v>
      </c>
      <c r="M58" s="331">
        <v>22.5</v>
      </c>
      <c r="N58" s="332">
        <v>-39.9</v>
      </c>
    </row>
    <row r="59" spans="1:14" x14ac:dyDescent="0.15">
      <c r="A59" s="248"/>
      <c r="B59" s="244"/>
      <c r="C59" s="244"/>
      <c r="D59" s="244"/>
      <c r="E59" s="244"/>
      <c r="F59" s="244"/>
      <c r="G59" s="310" t="s">
        <v>521</v>
      </c>
      <c r="H59" s="311"/>
      <c r="I59" s="319">
        <v>860319</v>
      </c>
      <c r="J59" s="320">
        <v>83860</v>
      </c>
      <c r="K59" s="321">
        <v>7</v>
      </c>
      <c r="L59" s="322">
        <v>91837</v>
      </c>
      <c r="M59" s="323">
        <v>11</v>
      </c>
      <c r="N59" s="324">
        <v>-4</v>
      </c>
    </row>
    <row r="60" spans="1:14" x14ac:dyDescent="0.15">
      <c r="A60" s="248"/>
      <c r="B60" s="244"/>
      <c r="C60" s="244"/>
      <c r="D60" s="244"/>
      <c r="E60" s="244"/>
      <c r="F60" s="244"/>
      <c r="G60" s="325"/>
      <c r="H60" s="326" t="s">
        <v>517</v>
      </c>
      <c r="I60" s="333">
        <v>593947</v>
      </c>
      <c r="J60" s="328">
        <v>57895</v>
      </c>
      <c r="K60" s="329">
        <v>34.9</v>
      </c>
      <c r="L60" s="330">
        <v>54439</v>
      </c>
      <c r="M60" s="331">
        <v>21.7</v>
      </c>
      <c r="N60" s="332">
        <v>13.2</v>
      </c>
    </row>
    <row r="61" spans="1:14" x14ac:dyDescent="0.15">
      <c r="A61" s="248"/>
      <c r="B61" s="244"/>
      <c r="C61" s="244"/>
      <c r="D61" s="244"/>
      <c r="E61" s="244"/>
      <c r="F61" s="244"/>
      <c r="G61" s="310" t="s">
        <v>522</v>
      </c>
      <c r="H61" s="334"/>
      <c r="I61" s="335">
        <v>932983</v>
      </c>
      <c r="J61" s="336">
        <v>87490</v>
      </c>
      <c r="K61" s="337">
        <v>-12.4</v>
      </c>
      <c r="L61" s="338">
        <v>80245</v>
      </c>
      <c r="M61" s="339">
        <v>7.1</v>
      </c>
      <c r="N61" s="324">
        <v>-19.5</v>
      </c>
    </row>
    <row r="62" spans="1:14" x14ac:dyDescent="0.15">
      <c r="A62" s="248"/>
      <c r="B62" s="244"/>
      <c r="C62" s="244"/>
      <c r="D62" s="244"/>
      <c r="E62" s="244"/>
      <c r="F62" s="244"/>
      <c r="G62" s="325"/>
      <c r="H62" s="326" t="s">
        <v>517</v>
      </c>
      <c r="I62" s="327">
        <v>623569</v>
      </c>
      <c r="J62" s="328">
        <v>58509</v>
      </c>
      <c r="K62" s="329">
        <v>-14.3</v>
      </c>
      <c r="L62" s="330">
        <v>43709</v>
      </c>
      <c r="M62" s="331">
        <v>6.3</v>
      </c>
      <c r="N62" s="332">
        <v>-20.6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26.2</v>
      </c>
      <c r="G47" s="12">
        <v>39.72</v>
      </c>
      <c r="H47" s="12">
        <v>40.04</v>
      </c>
      <c r="I47" s="12">
        <v>31.17</v>
      </c>
      <c r="J47" s="13">
        <v>41.03</v>
      </c>
    </row>
    <row r="48" spans="2:10" ht="57.75" customHeight="1" x14ac:dyDescent="0.15">
      <c r="B48" s="14"/>
      <c r="C48" s="1141" t="s">
        <v>4</v>
      </c>
      <c r="D48" s="1141"/>
      <c r="E48" s="1142"/>
      <c r="F48" s="15">
        <v>3.13</v>
      </c>
      <c r="G48" s="16">
        <v>3</v>
      </c>
      <c r="H48" s="16">
        <v>3.07</v>
      </c>
      <c r="I48" s="16">
        <v>3.7</v>
      </c>
      <c r="J48" s="17">
        <v>5.38</v>
      </c>
    </row>
    <row r="49" spans="2:10" ht="57.75" customHeight="1" thickBot="1" x14ac:dyDescent="0.2">
      <c r="B49" s="18"/>
      <c r="C49" s="1143" t="s">
        <v>5</v>
      </c>
      <c r="D49" s="1143"/>
      <c r="E49" s="1144"/>
      <c r="F49" s="19">
        <v>18.91</v>
      </c>
      <c r="G49" s="20">
        <v>20.87</v>
      </c>
      <c r="H49" s="20">
        <v>2.34</v>
      </c>
      <c r="I49" s="20" t="s">
        <v>529</v>
      </c>
      <c r="J49" s="21">
        <v>14.09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530</v>
      </c>
      <c r="D34" s="1151"/>
      <c r="E34" s="1152"/>
      <c r="F34" s="32">
        <v>7.69</v>
      </c>
      <c r="G34" s="33">
        <v>8.8000000000000007</v>
      </c>
      <c r="H34" s="33">
        <v>9.2899999999999991</v>
      </c>
      <c r="I34" s="33">
        <v>9.85</v>
      </c>
      <c r="J34" s="34">
        <v>10.4</v>
      </c>
      <c r="K34" s="22"/>
      <c r="L34" s="22"/>
      <c r="M34" s="22"/>
      <c r="N34" s="22"/>
      <c r="O34" s="22"/>
      <c r="P34" s="22"/>
    </row>
    <row r="35" spans="1:16" ht="39" customHeight="1" x14ac:dyDescent="0.15">
      <c r="A35" s="22"/>
      <c r="B35" s="35"/>
      <c r="C35" s="1145" t="s">
        <v>531</v>
      </c>
      <c r="D35" s="1146"/>
      <c r="E35" s="1147"/>
      <c r="F35" s="36">
        <v>3.13</v>
      </c>
      <c r="G35" s="37">
        <v>3</v>
      </c>
      <c r="H35" s="37">
        <v>3.06</v>
      </c>
      <c r="I35" s="37">
        <v>3.7</v>
      </c>
      <c r="J35" s="38">
        <v>5.38</v>
      </c>
      <c r="K35" s="22"/>
      <c r="L35" s="22"/>
      <c r="M35" s="22"/>
      <c r="N35" s="22"/>
      <c r="O35" s="22"/>
      <c r="P35" s="22"/>
    </row>
    <row r="36" spans="1:16" ht="39" customHeight="1" x14ac:dyDescent="0.15">
      <c r="A36" s="22"/>
      <c r="B36" s="35"/>
      <c r="C36" s="1145" t="s">
        <v>532</v>
      </c>
      <c r="D36" s="1146"/>
      <c r="E36" s="1147"/>
      <c r="F36" s="36">
        <v>0.81</v>
      </c>
      <c r="G36" s="37">
        <v>1.06</v>
      </c>
      <c r="H36" s="37">
        <v>0.6</v>
      </c>
      <c r="I36" s="37">
        <v>0.63</v>
      </c>
      <c r="J36" s="38">
        <v>0.84</v>
      </c>
      <c r="K36" s="22"/>
      <c r="L36" s="22"/>
      <c r="M36" s="22"/>
      <c r="N36" s="22"/>
      <c r="O36" s="22"/>
      <c r="P36" s="22"/>
    </row>
    <row r="37" spans="1:16" ht="39" customHeight="1" x14ac:dyDescent="0.15">
      <c r="A37" s="22"/>
      <c r="B37" s="35"/>
      <c r="C37" s="1145" t="s">
        <v>533</v>
      </c>
      <c r="D37" s="1146"/>
      <c r="E37" s="1147"/>
      <c r="F37" s="36">
        <v>1.1499999999999999</v>
      </c>
      <c r="G37" s="37">
        <v>1.29</v>
      </c>
      <c r="H37" s="37">
        <v>0.93</v>
      </c>
      <c r="I37" s="37">
        <v>0.8</v>
      </c>
      <c r="J37" s="38">
        <v>0.66</v>
      </c>
      <c r="K37" s="22"/>
      <c r="L37" s="22"/>
      <c r="M37" s="22"/>
      <c r="N37" s="22"/>
      <c r="O37" s="22"/>
      <c r="P37" s="22"/>
    </row>
    <row r="38" spans="1:16" ht="39" customHeight="1" x14ac:dyDescent="0.15">
      <c r="A38" s="22"/>
      <c r="B38" s="35"/>
      <c r="C38" s="1145" t="s">
        <v>534</v>
      </c>
      <c r="D38" s="1146"/>
      <c r="E38" s="1147"/>
      <c r="F38" s="36">
        <v>0.22</v>
      </c>
      <c r="G38" s="37">
        <v>0.37</v>
      </c>
      <c r="H38" s="37">
        <v>0.16</v>
      </c>
      <c r="I38" s="37">
        <v>0.15</v>
      </c>
      <c r="J38" s="38">
        <v>0.5</v>
      </c>
      <c r="K38" s="22"/>
      <c r="L38" s="22"/>
      <c r="M38" s="22"/>
      <c r="N38" s="22"/>
      <c r="O38" s="22"/>
      <c r="P38" s="22"/>
    </row>
    <row r="39" spans="1:16" ht="39" customHeight="1" x14ac:dyDescent="0.15">
      <c r="A39" s="22"/>
      <c r="B39" s="35"/>
      <c r="C39" s="1145" t="s">
        <v>535</v>
      </c>
      <c r="D39" s="1146"/>
      <c r="E39" s="1147"/>
      <c r="F39" s="36">
        <v>0.22</v>
      </c>
      <c r="G39" s="37">
        <v>0.26</v>
      </c>
      <c r="H39" s="37">
        <v>0.31</v>
      </c>
      <c r="I39" s="37">
        <v>0.36</v>
      </c>
      <c r="J39" s="38">
        <v>0.36</v>
      </c>
      <c r="K39" s="22"/>
      <c r="L39" s="22"/>
      <c r="M39" s="22"/>
      <c r="N39" s="22"/>
      <c r="O39" s="22"/>
      <c r="P39" s="22"/>
    </row>
    <row r="40" spans="1:16" ht="39" customHeight="1" x14ac:dyDescent="0.15">
      <c r="A40" s="22"/>
      <c r="B40" s="35"/>
      <c r="C40" s="1145" t="s">
        <v>536</v>
      </c>
      <c r="D40" s="1146"/>
      <c r="E40" s="1147"/>
      <c r="F40" s="36">
        <v>0.26</v>
      </c>
      <c r="G40" s="37">
        <v>0.3</v>
      </c>
      <c r="H40" s="37">
        <v>0.33</v>
      </c>
      <c r="I40" s="37">
        <v>0.27</v>
      </c>
      <c r="J40" s="38">
        <v>0.25</v>
      </c>
      <c r="K40" s="22"/>
      <c r="L40" s="22"/>
      <c r="M40" s="22"/>
      <c r="N40" s="22"/>
      <c r="O40" s="22"/>
      <c r="P40" s="22"/>
    </row>
    <row r="41" spans="1:16" ht="39" customHeight="1" x14ac:dyDescent="0.15">
      <c r="A41" s="22"/>
      <c r="B41" s="35"/>
      <c r="C41" s="1145" t="s">
        <v>537</v>
      </c>
      <c r="D41" s="1146"/>
      <c r="E41" s="1147"/>
      <c r="F41" s="36">
        <v>0.08</v>
      </c>
      <c r="G41" s="37">
        <v>0.1</v>
      </c>
      <c r="H41" s="37">
        <v>0.1</v>
      </c>
      <c r="I41" s="37">
        <v>0.12</v>
      </c>
      <c r="J41" s="38">
        <v>0.16</v>
      </c>
      <c r="K41" s="22"/>
      <c r="L41" s="22"/>
      <c r="M41" s="22"/>
      <c r="N41" s="22"/>
      <c r="O41" s="22"/>
      <c r="P41" s="22"/>
    </row>
    <row r="42" spans="1:16" ht="39" customHeight="1" x14ac:dyDescent="0.15">
      <c r="A42" s="22"/>
      <c r="B42" s="39"/>
      <c r="C42" s="1145" t="s">
        <v>538</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539</v>
      </c>
      <c r="D43" s="1149"/>
      <c r="E43" s="1150"/>
      <c r="F43" s="41">
        <v>0.32</v>
      </c>
      <c r="G43" s="42">
        <v>0.26</v>
      </c>
      <c r="H43" s="42">
        <v>0.28999999999999998</v>
      </c>
      <c r="I43" s="42">
        <v>0.32</v>
      </c>
      <c r="J43" s="43">
        <v>0.28999999999999998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1417</v>
      </c>
      <c r="L45" s="60">
        <v>1156</v>
      </c>
      <c r="M45" s="60">
        <v>1016</v>
      </c>
      <c r="N45" s="60">
        <v>935</v>
      </c>
      <c r="O45" s="61">
        <v>957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216</v>
      </c>
      <c r="L48" s="64">
        <v>286</v>
      </c>
      <c r="M48" s="64">
        <v>272</v>
      </c>
      <c r="N48" s="64">
        <v>290</v>
      </c>
      <c r="O48" s="65">
        <v>296</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v>
      </c>
      <c r="L49" s="64">
        <v>12</v>
      </c>
      <c r="M49" s="64">
        <v>14</v>
      </c>
      <c r="N49" s="64">
        <v>27</v>
      </c>
      <c r="O49" s="65">
        <v>27</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1285</v>
      </c>
      <c r="L52" s="64">
        <v>1154</v>
      </c>
      <c r="M52" s="64">
        <v>1120</v>
      </c>
      <c r="N52" s="64">
        <v>1103</v>
      </c>
      <c r="O52" s="65">
        <v>1164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360</v>
      </c>
      <c r="L53" s="69">
        <v>300</v>
      </c>
      <c r="M53" s="69">
        <v>182</v>
      </c>
      <c r="N53" s="69">
        <v>149</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2016-04-07T00:06:51Z</cp:lastPrinted>
  <dcterms:created xsi:type="dcterms:W3CDTF">2016-02-15T02:05:17Z</dcterms:created>
  <dcterms:modified xsi:type="dcterms:W3CDTF">2016-04-19T04:30:33Z</dcterms:modified>
  <cp:category/>
</cp:coreProperties>
</file>