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8(H30)\H_財政\１　H30研修生1（交付税上席）\01_前期（住友）\01_H28決算カード・財政状況資料集\06_再分析（10月31日〆切）\"/>
    </mc:Choice>
  </mc:AlternateContent>
  <bookViews>
    <workbookView xWindow="14505" yWindow="-15" windowWidth="14310" windowHeight="1276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AF63" i="11" l="1"/>
  <c r="CW102" i="11"/>
  <c r="CR102" i="11"/>
  <c r="AU88" i="11"/>
  <c r="AP88" i="11"/>
  <c r="AF88" i="11"/>
  <c r="AU63" i="11"/>
  <c r="AP63" i="11"/>
  <c r="BG43" i="9" l="1"/>
  <c r="BG42" i="9"/>
  <c r="BG41" i="9"/>
  <c r="BG40" i="9"/>
  <c r="BG39" i="9"/>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AM43" i="9"/>
  <c r="U43" i="9"/>
  <c r="C43" i="9"/>
  <c r="CO42" i="9"/>
  <c r="AM42" i="9"/>
  <c r="U42" i="9"/>
  <c r="C42" i="9"/>
  <c r="CO41" i="9"/>
  <c r="AM41" i="9"/>
  <c r="U41" i="9"/>
  <c r="C41" i="9"/>
  <c r="CO40" i="9"/>
  <c r="AM40" i="9"/>
  <c r="U40" i="9"/>
  <c r="C40" i="9"/>
  <c r="CO39" i="9"/>
  <c r="AM39" i="9"/>
  <c r="U39" i="9"/>
  <c r="C39" i="9"/>
  <c r="CO38" i="9"/>
  <c r="AM38" i="9"/>
  <c r="U38" i="9"/>
  <c r="C38" i="9"/>
  <c r="CO37" i="9"/>
  <c r="AM37" i="9"/>
  <c r="U37" i="9"/>
  <c r="C37" i="9"/>
  <c r="AM36"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l="1"/>
  <c r="BE35" i="9" s="1"/>
  <c r="BE36" i="9" s="1"/>
  <c r="BE37" i="9" s="1"/>
  <c r="BE38" i="9" s="1"/>
  <c r="BE39" i="9" s="1"/>
  <c r="BE40" i="9" s="1"/>
  <c r="BE41" i="9" s="1"/>
  <c r="BE42" i="9" s="1"/>
  <c r="BE43" i="9" s="1"/>
  <c r="BW34" i="9" l="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<sst xmlns="http://schemas.openxmlformats.org/spreadsheetml/2006/main" count="1131" uniqueCount="582">
  <si>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</si>
  <si>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</si>
  <si>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</si>
  <si>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</si>
  <si>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</si>
  <si>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</si>
  <si>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</si>
  <si>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</si>
  <si>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</si>
  <si>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</si>
  <si>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</si>
  <si>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</si>
  <si>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</si>
  <si>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</si>
  <si>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</si>
  <si>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</si>
  <si>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</si>
  <si>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</si>
  <si>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</si>
  <si>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</si>
  <si>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</si>
  <si>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</si>
  <si>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</si>
  <si>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</si>
  <si>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</si>
  <si>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</si>
  <si>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</si>
  <si>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</si>
  <si>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</si>
  <si>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</si>
  <si>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</si>
  <si>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</si>
  <si>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</si>
  <si>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</si>
  <si>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</si>
  <si>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</si>
  <si>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</si>
  <si>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</si>
  <si>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</si>
  <si>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</si>
  <si>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</si>
  <si>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</si>
  <si>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</si>
  <si>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</si>
  <si>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</si>
  <si>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</si>
  <si>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</si>
  <si>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</si>
  <si>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</si>
  <si>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</si>
  <si>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</si>
  <si>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</si>
  <si>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</si>
  <si>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</si>
  <si>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</si>
  <si>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</si>
  <si>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</si>
  <si>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</si>
  <si>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</si>
  <si>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</si>
  <si>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</si>
  <si>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</si>
  <si>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</si>
  <si>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</si>
  <si>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</si>
  <si>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</si>
  <si>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</si>
  <si>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</si>
  <si>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</si>
  <si>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</si>
  <si>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</si>
  <si>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</si>
  <si>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</si>
  <si>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</si>
  <si>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</si>
  <si>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</si>
  <si>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</si>
  <si>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</si>
  <si>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</si>
  <si>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</si>
  <si>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</si>
  <si>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</si>
  <si>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</si>
  <si>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</si>
  <si>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</si>
  <si>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</si>
  <si>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</si>
  <si>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</si>
  <si>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</si>
  <si>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</si>
  <si>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</si>
  <si>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</si>
  <si>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</si>
  <si>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</si>
  <si>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</si>
  <si>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</si>
  <si>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</si>
  <si>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</si>
  <si>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</si>
  <si>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</si>
  <si>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</si>
  <si>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</si>
  <si>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</si>
  <si>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</si>
  <si>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</si>
  <si>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</si>
  <si>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</si>
  <si>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</si>
  <si>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</si>
  <si>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</si>
  <si>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</si>
  <si>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</si>
  <si>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</si>
  <si>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</si>
  <si>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</si>
  <si>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</si>
  <si>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</si>
  <si>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</si>
  <si>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</si>
  <si>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</si>
  <si>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</si>
  <si>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</si>
  <si>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</si>
  <si>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</si>
  <si>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</si>
  <si>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</si>
  <si>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</si>
  <si>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</si>
  <si>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</si>
  <si>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</si>
  <si>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</si>
  <si>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</si>
  <si>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</si>
  <si>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</si>
  <si>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</si>
  <si>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</si>
  <si>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</si>
  <si>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</si>
  <si>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</si>
  <si>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</si>
  <si>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</si>
  <si>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</si>
  <si>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</si>
  <si>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</si>
  <si>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</si>
  <si>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</si>
  <si>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</si>
  <si>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</si>
  <si>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</si>
  <si>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</si>
  <si>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</si>
  <si>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</si>
  <si>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</si>
  <si>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</si>
  <si>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</si>
  <si>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</si>
  <si>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</si>
  <si>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</si>
  <si>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</si>
  <si>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</si>
  <si>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</si>
  <si>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</si>
  <si>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</si>
  <si>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</si>
  <si>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</si>
  <si>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</si>
  <si>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</si>
  <si>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</si>
  <si>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</si>
  <si>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</si>
  <si>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</si>
  <si>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</si>
  <si>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</si>
  <si>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</si>
  <si>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</si>
  <si>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</si>
  <si>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</si>
  <si>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</si>
  <si>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</si>
  <si>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</si>
  <si>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</si>
  <si>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</si>
  <si>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</si>
  <si>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</si>
  <si>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</si>
  <si>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</si>
  <si>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</si>
  <si>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</si>
  <si>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</si>
  <si>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</si>
  <si>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</si>
  <si>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</si>
  <si>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</si>
  <si>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</si>
  <si>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</si>
  <si>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</si>
  <si>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</si>
  <si>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徳島県海陽町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</si>
  <si>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</si>
  <si>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</si>
  <si>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</si>
  <si>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</si>
  <si>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</si>
  <si>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</si>
  <si>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</si>
  <si>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</si>
  <si>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</si>
  <si>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</si>
  <si>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</si>
  <si>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</si>
  <si>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</si>
  <si>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</si>
  <si>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</si>
  <si>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</si>
  <si>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</si>
  <si>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</si>
  <si>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</si>
  <si>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</si>
  <si>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</si>
  <si>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</si>
  <si>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</si>
  <si>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</si>
  <si>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</si>
  <si>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</si>
  <si>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</si>
  <si>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</si>
  <si>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</si>
  <si>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</si>
  <si>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</si>
  <si>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</si>
  <si>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</si>
  <si>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</si>
  <si>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</si>
  <si>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</si>
  <si>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</si>
  <si>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</si>
  <si>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</si>
  <si>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</si>
  <si>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</si>
  <si>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</si>
  <si>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</si>
  <si>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</si>
  <si>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</si>
  <si>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</si>
  <si>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</si>
  <si>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</si>
  <si>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</si>
  <si>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</si>
  <si>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</si>
  <si>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</si>
  <si>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</si>
  <si>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</si>
  <si>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</si>
  <si>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</si>
  <si>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</si>
  <si>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</si>
  <si>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</si>
  <si>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</si>
  <si>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</si>
  <si>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</si>
  <si>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</si>
  <si>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</si>
  <si>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</si>
  <si>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</si>
  <si>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</si>
  <si>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</si>
  <si>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</si>
  <si>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</si>
  <si>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</si>
  <si>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</si>
  <si>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</si>
  <si>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</si>
  <si>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</si>
  <si>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</si>
  <si>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</si>
  <si>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</si>
  <si>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</si>
  <si>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</si>
  <si>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</si>
  <si>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</si>
  <si>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</si>
  <si>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</si>
  <si>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</si>
  <si>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</si>
  <si>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</si>
  <si>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</si>
  <si>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</si>
  <si>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</si>
  <si>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</si>
  <si>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</si>
  <si>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</si>
  <si>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</si>
  <si>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</si>
  <si>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</si>
  <si>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</si>
  <si>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</si>
  <si>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</si>
  <si>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</si>
  <si>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</si>
  <si>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</si>
  <si>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</si>
  <si>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</si>
  <si>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</si>
  <si>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</si>
  <si>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</si>
  <si>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</si>
  <si>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</si>
  <si>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</si>
  <si>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</si>
  <si>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</si>
  <si>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</si>
  <si>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</si>
  <si>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</si>
  <si>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</si>
  <si>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</si>
  <si>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</si>
  <si>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</si>
  <si>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</si>
  <si>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</si>
  <si>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</si>
  <si>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</si>
  <si>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</si>
  <si>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</si>
  <si>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</si>
  <si>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</si>
  <si>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</si>
  <si>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</si>
  <si>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</si>
  <si>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</si>
  <si>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</si>
  <si>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</si>
  <si>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</si>
  <si>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</si>
  <si>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</si>
  <si>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</si>
  <si>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</si>
  <si>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</si>
  <si>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</si>
  <si>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</si>
  <si>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</si>
  <si>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</si>
  <si>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</si>
  <si>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</si>
  <si>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</si>
  <si>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</si>
  <si>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</si>
  <si>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徳島県海陽町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</si>
  <si>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</si>
  <si>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</si>
  <si>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</si>
  <si>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</si>
  <si>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</si>
  <si>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</si>
  <si>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</si>
  <si>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</si>
  <si>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</si>
  <si>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</si>
  <si>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</si>
  <si>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</si>
  <si>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</si>
  <si>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</si>
  <si>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</si>
  <si>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</si>
  <si>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</si>
  <si>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</si>
  <si>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</si>
  <si>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</si>
  <si>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海陽町鉄道経営安定基金特別会計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</si>
  <si>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</si>
  <si>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</si>
  <si>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</si>
  <si>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</si>
  <si>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</si>
  <si>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</si>
  <si>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</si>
  <si>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</si>
  <si>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</si>
  <si>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</si>
  <si>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</si>
  <si>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</si>
  <si>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</si>
  <si>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海陽町国民健康保険特別会計</t>
    <phoneticPr fontId="5"/>
  </si>
  <si>
    <t>海陽町介護保険特別会計</t>
    <phoneticPr fontId="5"/>
  </si>
  <si>
    <t>海陽町後期高齢者医療特別会計</t>
    <phoneticPr fontId="5"/>
  </si>
  <si>
    <t>海陽町上水道事業会計</t>
    <phoneticPr fontId="5"/>
  </si>
  <si>
    <t>法適用企業</t>
    <phoneticPr fontId="5"/>
  </si>
  <si>
    <t>海陽町病院事業会計</t>
    <phoneticPr fontId="5"/>
  </si>
  <si>
    <t>海陽町川西簡易水道事業特別会計</t>
    <phoneticPr fontId="5"/>
  </si>
  <si>
    <t>法非適用企業</t>
    <phoneticPr fontId="5"/>
  </si>
  <si>
    <t>海陽町海部簡易水道事業特別会計</t>
    <phoneticPr fontId="5"/>
  </si>
  <si>
    <t>海陽町中里簡易水道事業特別会計</t>
    <phoneticPr fontId="5"/>
  </si>
  <si>
    <t>海陽町川上簡易水道事業特別会計</t>
    <phoneticPr fontId="5"/>
  </si>
  <si>
    <t>海陽町浅川公共下水道事業特別会計</t>
    <phoneticPr fontId="5"/>
  </si>
  <si>
    <t>海陽町海部公共下水道事業特別会計</t>
    <phoneticPr fontId="5"/>
  </si>
  <si>
    <t>海陽町宍喰公共下水道事業特別会計</t>
    <phoneticPr fontId="5"/>
  </si>
  <si>
    <t>海陽町神野農業集落排水事業特別会計</t>
    <phoneticPr fontId="5"/>
  </si>
  <si>
    <t>海陽町川西農業集落排水事業特別会計</t>
    <phoneticPr fontId="5"/>
  </si>
  <si>
    <t>海陽町日比原農業集落排水事業特別会計</t>
    <phoneticPr fontId="5"/>
  </si>
  <si>
    <t>海陽町漁業集落排水事業特別会計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</si>
  <si>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</si>
  <si>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</si>
  <si>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</si>
  <si>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</si>
  <si>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</si>
  <si>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</si>
  <si>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</si>
  <si>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</si>
  <si>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</si>
  <si>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</si>
  <si>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</si>
  <si>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</si>
  <si>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</si>
  <si>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</si>
  <si>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</si>
  <si>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</si>
  <si>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</si>
  <si>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</si>
  <si>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</si>
  <si>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</si>
  <si>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</si>
  <si>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</si>
  <si>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</si>
  <si>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</si>
  <si>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</si>
  <si>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</si>
  <si>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</si>
  <si>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</si>
  <si>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</si>
  <si>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</si>
  <si>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</si>
  <si>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</si>
  <si>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</si>
  <si>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</si>
  <si>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</si>
  <si>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</si>
  <si>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</si>
  <si>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</si>
  <si>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</si>
  <si>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</si>
  <si>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</si>
  <si>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</si>
  <si>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</si>
  <si>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</si>
  <si>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</si>
  <si>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</si>
  <si>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</si>
  <si>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</si>
  <si>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</si>
  <si>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</si>
  <si>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</si>
  <si>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</si>
  <si>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</si>
  <si>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</si>
  <si>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</si>
  <si>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</si>
  <si>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</si>
  <si>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</si>
  <si>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</si>
  <si>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</si>
  <si>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</si>
  <si>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</si>
  <si>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</si>
  <si>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</si>
  <si>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</si>
  <si>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</si>
  <si>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</si>
  <si>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</si>
  <si>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</si>
  <si>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</si>
  <si>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</si>
  <si>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</si>
  <si>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</si>
  <si>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</si>
  <si>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</si>
  <si>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</si>
  <si>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</si>
  <si>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</si>
  <si>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</si>
  <si>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</si>
  <si>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</si>
  <si>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</si>
  <si>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</si>
  <si>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</si>
  <si>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</si>
  <si>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</si>
  <si>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</si>
  <si>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</si>
  <si>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</si>
  <si>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</si>
  <si>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</si>
  <si>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</si>
  <si>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</si>
  <si>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</si>
  <si>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</si>
  <si>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</si>
  <si>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</si>
  <si>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</si>
  <si>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</si>
  <si>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</si>
  <si>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</si>
  <si>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</si>
  <si>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</si>
  <si>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</si>
  <si>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</si>
  <si>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</si>
  <si>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</si>
  <si>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</si>
  <si>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</si>
  <si>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</si>
  <si>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</si>
  <si>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</si>
  <si>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</si>
  <si>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</si>
  <si>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</si>
  <si>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</si>
  <si>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</si>
  <si>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</si>
  <si>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</si>
  <si>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</si>
  <si>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</si>
  <si>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</si>
  <si>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</si>
  <si>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</si>
  <si>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</si>
  <si>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</si>
  <si>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</si>
  <si>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</si>
  <si>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</si>
  <si>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</si>
  <si>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</si>
  <si>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</si>
  <si>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</si>
  <si>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</si>
  <si>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</si>
  <si>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</si>
  <si>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4.94</t>
  </si>
  <si>
    <t>海陽町上水道事業会計</t>
  </si>
  <si>
    <t>一般会計</t>
  </si>
  <si>
    <t>海陽町病院事業会計</t>
  </si>
  <si>
    <t>海陽町国民健康保険特別会計</t>
  </si>
  <si>
    <t>海陽町川西簡易水道事業特別会計</t>
  </si>
  <si>
    <t>海陽町介護保険特別会計</t>
  </si>
  <si>
    <t>海陽町川上簡易水道事業特別会計</t>
  </si>
  <si>
    <t>海陽町海部簡易水道事業特別会計</t>
  </si>
  <si>
    <t>その他会計（赤字）</t>
  </si>
  <si>
    <t>その他会計（黒字）</t>
  </si>
  <si>
    <t>㈱漁火</t>
    <rPh sb="1" eb="2">
      <t>リョウ</t>
    </rPh>
    <rPh sb="2" eb="3">
      <t>ヒ</t>
    </rPh>
    <phoneticPr fontId="2"/>
  </si>
  <si>
    <t>阿佐海岸鉄道㈱</t>
    <rPh sb="0" eb="2">
      <t>アサ</t>
    </rPh>
    <rPh sb="2" eb="4">
      <t>カイガン</t>
    </rPh>
    <rPh sb="4" eb="6">
      <t>テツドウ</t>
    </rPh>
    <phoneticPr fontId="2"/>
  </si>
  <si>
    <t>（一財）海部下灘観光協会</t>
    <rPh sb="1" eb="2">
      <t>イチ</t>
    </rPh>
    <rPh sb="2" eb="3">
      <t>ザイ</t>
    </rPh>
    <rPh sb="4" eb="6">
      <t>カイフ</t>
    </rPh>
    <rPh sb="6" eb="8">
      <t>シモナダ</t>
    </rPh>
    <rPh sb="8" eb="10">
      <t>カンコウ</t>
    </rPh>
    <rPh sb="10" eb="12">
      <t>キョウカイ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</si>
  <si>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</si>
  <si>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</si>
  <si>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</si>
  <si>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</si>
  <si>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t>
    <phoneticPr fontId="2"/>
  </si>
  <si>
    <t>-</t>
    <phoneticPr fontId="2"/>
  </si>
  <si>
    <t>海部老人ホーム町村組合</t>
    <rPh sb="0" eb="2">
      <t>カイフ</t>
    </rPh>
    <rPh sb="2" eb="4">
      <t>ロウジン</t>
    </rPh>
    <rPh sb="7" eb="9">
      <t>チョウソン</t>
    </rPh>
    <rPh sb="9" eb="11">
      <t>クミアイ</t>
    </rPh>
    <phoneticPr fontId="2"/>
  </si>
  <si>
    <t>海部郡衛生処理事務組合</t>
    <rPh sb="0" eb="3">
      <t>カイフグン</t>
    </rPh>
    <rPh sb="3" eb="5">
      <t>エイセイ</t>
    </rPh>
    <rPh sb="5" eb="7">
      <t>ショリ</t>
    </rPh>
    <rPh sb="7" eb="9">
      <t>ジム</t>
    </rPh>
    <rPh sb="9" eb="11">
      <t>クミアイ</t>
    </rPh>
    <phoneticPr fontId="2"/>
  </si>
  <si>
    <t>海部消防組合</t>
    <rPh sb="0" eb="2">
      <t>カイフ</t>
    </rPh>
    <rPh sb="2" eb="4">
      <t>ショウボウ</t>
    </rPh>
    <rPh sb="4" eb="6">
      <t>クミアイ</t>
    </rPh>
    <phoneticPr fontId="2"/>
  </si>
  <si>
    <t>徳島県後期高齢者医療広域連合（一般会計）</t>
    <rPh sb="0" eb="3">
      <t>トクシマケン</t>
    </rPh>
    <rPh sb="3" eb="5">
      <t>コウキ</t>
    </rPh>
    <rPh sb="5" eb="8">
      <t>コウレイシャ</t>
    </rPh>
    <rPh sb="8" eb="10">
      <t>イリョウ</t>
    </rPh>
    <rPh sb="10" eb="14">
      <t>コウイキレンゴウ</t>
    </rPh>
    <rPh sb="15" eb="17">
      <t>イッパン</t>
    </rPh>
    <rPh sb="17" eb="19">
      <t>カイケイ</t>
    </rPh>
    <phoneticPr fontId="2"/>
  </si>
  <si>
    <t>徳島県後期高齢者医療広域連合（後期高齢者医療事務会計）</t>
    <rPh sb="0" eb="3">
      <t>トクシマケン</t>
    </rPh>
    <rPh sb="3" eb="5">
      <t>コウキ</t>
    </rPh>
    <rPh sb="5" eb="8">
      <t>コウレイシャ</t>
    </rPh>
    <rPh sb="8" eb="10">
      <t>イリョウ</t>
    </rPh>
    <rPh sb="10" eb="14">
      <t>コウイキレンゴウ</t>
    </rPh>
    <rPh sb="15" eb="17">
      <t>コウキ</t>
    </rPh>
    <rPh sb="17" eb="20">
      <t>コウレイシャ</t>
    </rPh>
    <rPh sb="20" eb="22">
      <t>イリョウ</t>
    </rPh>
    <rPh sb="22" eb="24">
      <t>ジム</t>
    </rPh>
    <rPh sb="24" eb="26">
      <t>カイケイ</t>
    </rPh>
    <phoneticPr fontId="2"/>
  </si>
  <si>
    <t>海部郡特別養護老人ホーム事務組合</t>
    <rPh sb="0" eb="3">
      <t>カイフグン</t>
    </rPh>
    <rPh sb="3" eb="5">
      <t>トクベツ</t>
    </rPh>
    <rPh sb="5" eb="7">
      <t>ヨウゴ</t>
    </rPh>
    <rPh sb="7" eb="9">
      <t>ロウジン</t>
    </rPh>
    <rPh sb="12" eb="14">
      <t>ジム</t>
    </rPh>
    <rPh sb="14" eb="16">
      <t>クミアイ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</si>
  <si>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</si>
  <si>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</si>
  <si>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</si>
  <si>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</si>
  <si>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</si>
  <si>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</si>
  <si>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</si>
  <si>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</si>
  <si>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</si>
  <si>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</si>
  <si>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</si>
  <si>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</si>
  <si>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</si>
  <si>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</si>
  <si>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</si>
  <si>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</si>
  <si>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</si>
  <si>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</si>
  <si>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</si>
  <si>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地方債残高の減少、基金残高の増加等により、将来負担額を充当可能額が上回っているため、将来負担比率は「－」となっている。
　有形固定資産減価償却率は類似団体より低い水準にある。今後も、平成28年度に策定した公共施設等総合管理計画に基づいた公共施設の維持管理及び老朽化対策等を適切に進めていく。</t>
    <phoneticPr fontId="5"/>
  </si>
  <si>
    <t>　地方債残高の減少、基金残高の増加等により、将来負担額を充当可能額が上回っているため、将来負担比率は「－」となっている。
　また、実質公債費比率も毎年改善され、類似団体と比較しても低い水準にある。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</si>
</sst>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66396</c:v>
                </c:pt>
                <c:pt idx="1">
                  <c:v>78341</c:v>
                </c:pt>
                <c:pt idx="2">
                  <c:v>83860</c:v>
                </c:pt>
                <c:pt idx="3">
                  <c:v>101653</c:v>
                </c:pt>
                <c:pt idx="4">
                  <c:v>142150</c:v>
                </c:pt>
              </c:numCache>
            </c:numRef>
          </c:val>
          <c:smooth val="0"/>
        </c:ser>
        <c:dLbls>
          <c:showLegendKey val="0"/>
          <c:showVal val="0"/>
          <c:showCatName val="0"/>
          <c:showSerName val="0"/>
          <c:showPercent val="0"/>
          <c:showBubbleSize val="0"/>
        </c:dLbls>
        <c:marker val="1"/>
        <c:smooth val="0"/>
        <c:axId val="334717912"/>
        <c:axId val="353311176"/>
      </c:lineChart>
      <c:catAx>
        <c:axId val="334717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311176"/>
        <c:crosses val="autoZero"/>
        <c:auto val="1"/>
        <c:lblAlgn val="ctr"/>
        <c:lblOffset val="100"/>
        <c:tickLblSkip val="1"/>
        <c:tickMarkSkip val="1"/>
        <c:noMultiLvlLbl val="0"/>
      </c:catAx>
      <c:valAx>
        <c:axId val="3533111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717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3.07</c:v>
                </c:pt>
                <c:pt idx="1">
                  <c:v>3.7</c:v>
                </c:pt>
                <c:pt idx="2">
                  <c:v>5.38</c:v>
                </c:pt>
                <c:pt idx="3">
                  <c:v>5.46</c:v>
                </c:pt>
                <c:pt idx="4">
                  <c:v>5.74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40.04</c:v>
                </c:pt>
                <c:pt idx="1">
                  <c:v>31.17</c:v>
                </c:pt>
                <c:pt idx="2">
                  <c:v>41.03</c:v>
                </c:pt>
                <c:pt idx="3">
                  <c:v>46.49</c:v>
                </c:pt>
                <c:pt idx="4">
                  <c:v>60.09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3313136"/>
        <c:axId val="353309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2.34</c:v>
                </c:pt>
                <c:pt idx="1">
                  <c:v>-4.9400000000000004</c:v>
                </c:pt>
                <c:pt idx="2">
                  <c:v>14.09</c:v>
                </c:pt>
                <c:pt idx="3">
                  <c:v>7.69</c:v>
                </c:pt>
                <c:pt idx="4">
                  <c:v>13.79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3313136"/>
        <c:axId val="353309216"/>
      </c:lineChart>
      <c:catAx>
        <c:axId val="35331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309216"/>
        <c:crosses val="autoZero"/>
        <c:auto val="1"/>
        <c:lblAlgn val="ctr"/>
        <c:lblOffset val="100"/>
        <c:tickLblSkip val="1"/>
        <c:tickMarkSkip val="1"/>
        <c:noMultiLvlLbl val="0"/>
      </c:catAx>
      <c:valAx>
        <c:axId val="35330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31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0.37</c:v>
                </c:pt>
                <c:pt idx="2">
                  <c:v>#N/A</c:v>
                </c:pt>
                <c:pt idx="3">
                  <c:v>0.42</c:v>
                </c:pt>
                <c:pt idx="4">
                  <c:v>#N/A</c:v>
                </c:pt>
                <c:pt idx="5">
                  <c:v>0.42</c:v>
                </c:pt>
                <c:pt idx="6">
                  <c:v>#N/A</c:v>
                </c:pt>
                <c:pt idx="7">
                  <c:v>0.37</c:v>
                </c:pt>
                <c:pt idx="8">
                  <c:v>#N/A</c:v>
                </c:pt>
                <c:pt idx="9">
                  <c:v>0.41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海陽町海部簡易水道事業特別会計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0.04</c:v>
                </c:pt>
                <c:pt idx="8">
                  <c:v>#N/A</c:v>
                </c:pt>
                <c:pt idx="9">
                  <c:v>0.14000000000000001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海陽町川上簡易水道事業特別会計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0.33</c:v>
                </c:pt>
                <c:pt idx="2">
                  <c:v>#N/A</c:v>
                </c:pt>
                <c:pt idx="3">
                  <c:v>0.27</c:v>
                </c:pt>
                <c:pt idx="4">
                  <c:v>#N/A</c:v>
                </c:pt>
                <c:pt idx="5">
                  <c:v>0.25</c:v>
                </c:pt>
                <c:pt idx="6">
                  <c:v>#N/A</c:v>
                </c:pt>
                <c:pt idx="7">
                  <c:v>0.21</c:v>
                </c:pt>
                <c:pt idx="8">
                  <c:v>#N/A</c:v>
                </c:pt>
                <c:pt idx="9">
                  <c:v>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海陽町介護保険特別会計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0.15</c:v>
                </c:pt>
                <c:pt idx="4">
                  <c:v>#N/A</c:v>
                </c:pt>
                <c:pt idx="5">
                  <c:v>0.5</c:v>
                </c:pt>
                <c:pt idx="6">
                  <c:v>#N/A</c:v>
                </c:pt>
                <c:pt idx="7">
                  <c:v>0.51</c:v>
                </c:pt>
                <c:pt idx="8">
                  <c:v>#N/A</c:v>
                </c:pt>
                <c:pt idx="9">
                  <c:v>0.24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海陽町川西簡易水道事業特別会計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0.31</c:v>
                </c:pt>
                <c:pt idx="2">
                  <c:v>#N/A</c:v>
                </c:pt>
                <c:pt idx="3">
                  <c:v>0.36</c:v>
                </c:pt>
                <c:pt idx="4">
                  <c:v>#N/A</c:v>
                </c:pt>
                <c:pt idx="5">
                  <c:v>0.36</c:v>
                </c:pt>
                <c:pt idx="6">
                  <c:v>#N/A</c:v>
                </c:pt>
                <c:pt idx="7">
                  <c:v>0.38</c:v>
                </c:pt>
                <c:pt idx="8">
                  <c:v>#N/A</c:v>
                </c:pt>
                <c:pt idx="9">
                  <c:v>0.45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海陽町国民健康保険特別会計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c:v>
                </c:pt>
                <c:pt idx="2">
                  <c:v>#N/A</c:v>
                </c:pt>
                <c:pt idx="3">
                  <c:v>0.63</c:v>
                </c:pt>
                <c:pt idx="4">
                  <c:v>#N/A</c:v>
                </c:pt>
                <c:pt idx="5">
                  <c:v>0.84</c:v>
                </c:pt>
                <c:pt idx="6">
                  <c:v>#N/A</c:v>
                </c:pt>
                <c:pt idx="7">
                  <c:v>1.1000000000000001</c:v>
                </c:pt>
                <c:pt idx="8">
                  <c:v>#N/A</c:v>
                </c:pt>
                <c:pt idx="9">
                  <c:v>1.0900000000000001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海陽町病院事業会計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0.93</c:v>
                </c:pt>
                <c:pt idx="2">
                  <c:v>#N/A</c:v>
                </c:pt>
                <c:pt idx="3">
                  <c:v>0.8</c:v>
                </c:pt>
                <c:pt idx="4">
                  <c:v>#N/A</c:v>
                </c:pt>
                <c:pt idx="5">
                  <c:v>0.66</c:v>
                </c:pt>
                <c:pt idx="6">
                  <c:v>#N/A</c:v>
                </c:pt>
                <c:pt idx="7">
                  <c:v>0.92</c:v>
                </c:pt>
                <c:pt idx="8">
                  <c:v>#N/A</c:v>
                </c:pt>
                <c:pt idx="9">
                  <c:v>1.32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3.06</c:v>
                </c:pt>
                <c:pt idx="2">
                  <c:v>#N/A</c:v>
                </c:pt>
                <c:pt idx="3">
                  <c:v>3.7</c:v>
                </c:pt>
                <c:pt idx="4">
                  <c:v>#N/A</c:v>
                </c:pt>
                <c:pt idx="5">
                  <c:v>5.38</c:v>
                </c:pt>
                <c:pt idx="6">
                  <c:v>#N/A</c:v>
                </c:pt>
                <c:pt idx="7">
                  <c:v>5.46</c:v>
                </c:pt>
                <c:pt idx="8">
                  <c:v>#N/A</c:v>
                </c:pt>
                <c:pt idx="9">
                  <c:v>5.74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海陽町上水道事業会計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9.2899999999999991</c:v>
                </c:pt>
                <c:pt idx="2">
                  <c:v>#N/A</c:v>
                </c:pt>
                <c:pt idx="3">
                  <c:v>9.85</c:v>
                </c:pt>
                <c:pt idx="4">
                  <c:v>#N/A</c:v>
                </c:pt>
                <c:pt idx="5">
                  <c:v>10.4</c:v>
                </c:pt>
                <c:pt idx="6">
                  <c:v>#N/A</c:v>
                </c:pt>
                <c:pt idx="7">
                  <c:v>10.55</c:v>
                </c:pt>
                <c:pt idx="8">
                  <c:v>#N/A</c:v>
                </c:pt>
                <c:pt idx="9">
                  <c:v>11.47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53312352"/>
        <c:axId val="353313528"/>
      </c:barChart>
      <c:catAx>
        <c:axId val="35331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313528"/>
        <c:crosses val="autoZero"/>
        <c:auto val="1"/>
        <c:lblAlgn val="ctr"/>
        <c:lblOffset val="100"/>
        <c:tickLblSkip val="1"/>
        <c:tickMarkSkip val="1"/>
        <c:noMultiLvlLbl val="0"/>
      </c:catAx>
      <c:valAx>
        <c:axId val="353313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312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1120</c:v>
                </c:pt>
                <c:pt idx="5">
                  <c:v>1103</c:v>
                </c:pt>
                <c:pt idx="8">
                  <c:v>1164</c:v>
                </c:pt>
                <c:pt idx="11">
                  <c:v>1095</c:v>
                </c:pt>
                <c:pt idx="14">
                  <c:v>1047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c:v>
                </c:pt>
                <c:pt idx="3">
                  <c:v>27</c:v>
                </c:pt>
                <c:pt idx="6">
                  <c:v>27</c:v>
                </c:pt>
                <c:pt idx="9">
                  <c:v>27</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272</c:v>
                </c:pt>
                <c:pt idx="3">
                  <c:v>290</c:v>
                </c:pt>
                <c:pt idx="6">
                  <c:v>296</c:v>
                </c:pt>
                <c:pt idx="9">
                  <c:v>283</c:v>
                </c:pt>
                <c:pt idx="12">
                  <c:v>270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1016</c:v>
                </c:pt>
                <c:pt idx="3">
                  <c:v>935</c:v>
                </c:pt>
                <c:pt idx="6">
                  <c:v>957</c:v>
                </c:pt>
                <c:pt idx="9">
                  <c:v>848</c:v>
                </c:pt>
                <c:pt idx="12">
                  <c:v>800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3315488"/>
        <c:axId val="353308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182</c:v>
                </c:pt>
                <c:pt idx="2">
                  <c:v>#N/A</c:v>
                </c:pt>
                <c:pt idx="3">
                  <c:v>#N/A</c:v>
                </c:pt>
                <c:pt idx="4">
                  <c:v>149</c:v>
                </c:pt>
                <c:pt idx="5">
                  <c:v>#N/A</c:v>
                </c:pt>
                <c:pt idx="6">
                  <c:v>#N/A</c:v>
                </c:pt>
                <c:pt idx="7">
                  <c:v>116</c:v>
                </c:pt>
                <c:pt idx="8">
                  <c:v>#N/A</c:v>
                </c:pt>
                <c:pt idx="9">
                  <c:v>#N/A</c:v>
                </c:pt>
                <c:pt idx="10">
                  <c:v>63</c:v>
                </c:pt>
                <c:pt idx="11">
                  <c:v>#N/A</c:v>
                </c:pt>
                <c:pt idx="12">
                  <c:v>#N/A</c:v>
                </c:pt>
                <c:pt idx="13">
                  <c:v>51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3315488"/>
        <c:axId val="353308432"/>
      </c:lineChart>
      <c:catAx>
        <c:axId val="35331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308432"/>
        <c:crosses val="autoZero"/>
        <c:auto val="1"/>
        <c:lblAlgn val="ctr"/>
        <c:lblOffset val="100"/>
        <c:tickLblSkip val="1"/>
        <c:tickMarkSkip val="1"/>
        <c:noMultiLvlLbl val="0"/>
      </c:catAx>
      <c:valAx>
        <c:axId val="35330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31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9356</c:v>
                </c:pt>
                <c:pt idx="5">
                  <c:v>8886</c:v>
                </c:pt>
                <c:pt idx="8">
                  <c:v>8377</c:v>
                </c:pt>
                <c:pt idx="11">
                  <c:v>8066</c:v>
                </c:pt>
                <c:pt idx="14">
                  <c:v>7910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177</c:v>
                </c:pt>
                <c:pt idx="5">
                  <c:v>154</c:v>
                </c:pt>
                <c:pt idx="8">
                  <c:v>144</c:v>
                </c:pt>
                <c:pt idx="11">
                  <c:v>119</c:v>
                </c:pt>
                <c:pt idx="14">
                  <c:v>97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5741</c:v>
                </c:pt>
                <c:pt idx="5">
                  <c:v>6604</c:v>
                </c:pt>
                <c:pt idx="8">
                  <c:v>7048</c:v>
                </c:pt>
                <c:pt idx="11">
                  <c:v>7666</c:v>
                </c:pt>
                <c:pt idx="14">
                  <c:v>8275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1350</c:v>
                </c:pt>
                <c:pt idx="3">
                  <c:v>1309</c:v>
                </c:pt>
                <c:pt idx="6">
                  <c:v>1215</c:v>
                </c:pt>
                <c:pt idx="9">
                  <c:v>1270</c:v>
                </c:pt>
                <c:pt idx="12">
                  <c:v>1240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194</c:v>
                </c:pt>
                <c:pt idx="3">
                  <c:v>170</c:v>
                </c:pt>
                <c:pt idx="6">
                  <c:v>149</c:v>
                </c:pt>
                <c:pt idx="9">
                  <c:v>112</c:v>
                </c:pt>
                <c:pt idx="12">
                  <c:v>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2704</c:v>
                </c:pt>
                <c:pt idx="3">
                  <c:v>2795</c:v>
                </c:pt>
                <c:pt idx="6">
                  <c:v>2697</c:v>
                </c:pt>
                <c:pt idx="9">
                  <c:v>2577</c:v>
                </c:pt>
                <c:pt idx="12">
                  <c:v>2463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163</c:v>
                </c:pt>
                <c:pt idx="3">
                  <c:v>89</c:v>
                </c:pt>
                <c:pt idx="6">
                  <c:v>83</c:v>
                </c:pt>
                <c:pt idx="9">
                  <c:v>77</c:v>
                </c:pt>
                <c:pt idx="12">
                  <c:v>70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7144</c:v>
                </c:pt>
                <c:pt idx="3">
                  <c:v>6621</c:v>
                </c:pt>
                <c:pt idx="6">
                  <c:v>6367</c:v>
                </c:pt>
                <c:pt idx="9">
                  <c:v>6284</c:v>
                </c:pt>
                <c:pt idx="12">
                  <c:v>6352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3309608"/>
        <c:axId val="35331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3309608"/>
        <c:axId val="353310000"/>
      </c:lineChart>
      <c:catAx>
        <c:axId val="353309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310000"/>
        <c:crosses val="autoZero"/>
        <c:auto val="1"/>
        <c:lblAlgn val="ctr"/>
        <c:lblOffset val="100"/>
        <c:tickLblSkip val="1"/>
        <c:tickMarkSkip val="1"/>
        <c:noMultiLvlLbl val="0"/>
      </c:catAx>
      <c:valAx>
        <c:axId val="35331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309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{2CED8B58-AD95-4DFA-979A-991B59A09DC5}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{CA3E1241-B506-4B37-8CF2-E931583829EF}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{16AC7C09-F1F4-4A1F-99D1-C5084BEC429E}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{39C6BAC1-ABC0-43FA-B957-72FD18E30946}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{641C6227-2451-4F2C-8337-33FC151A9256}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52.5</c:v>
                </c:pt>
                <c:pt idx="4">
                  <c:v>53.5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{FDDB5875-6B82-4C31-B8C5-D989134D36CD}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{6F001EDE-0C2B-41B2-9A06-3AC74DB19615}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{65361D44-E0CA-4CA7-AB2C-02796531B63B}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{EE170A7B-ED52-4F4E-9081-552C8D2F6EFC}</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{086F59EC-AC86-4152-BF20-8391742B4A11}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54.8</c:v>
                </c:pt>
              </c:numCache>
            </c:numRef>
          </c:xVal>
          <c:yVal>
            <c:numRef>
              <c:f>公会計指標分析・財政指標組合せ分析表!$K$55:$O$55</c:f>
              <c:numCache>
                <c:formatCode>#,##0.0;"▲ "#,##0.0</c:formatCode>
                <c:ptCount val="5"/>
                <c:pt idx="3">
                  <c:v>0.8</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61371080"/>
        <c:axId val="361371472"/>
      </c:scatterChart>
      <c:valAx>
        <c:axId val="361371080"/>
        <c:scaling>
          <c:orientation val="minMax"/>
          <c:max val="56.4"/>
          <c:min val="5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371472"/>
        <c:crosses val="autoZero"/>
        <c:crossBetween val="midCat"/>
      </c:valAx>
      <c:valAx>
        <c:axId val="361371472"/>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37108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{B29D8914-4971-4CF9-9B0A-7281D8B43EDA}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{4CB638D5-BD5F-4964-8CED-D6F4FBF7C373}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{442F91A7-4C62-46C0-8518-54FB0873DF9E}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{64E1167D-E23E-4C57-97CB-119EE6317EBB}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{ACC430D3-DE85-4E48-82E5-985684FC6779}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6.2</c:v>
                </c:pt>
                <c:pt idx="1">
                  <c:v>4.8</c:v>
                </c:pt>
                <c:pt idx="2">
                  <c:v>3.4</c:v>
                </c:pt>
                <c:pt idx="3">
                  <c:v>2.5</c:v>
                </c:pt>
                <c:pt idx="4">
                  <c:v>1.8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{91F822FA-94BF-4429-AC17-3D19D376B664}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{CC529255-3ABB-4C19-BE13-ABBFE0AA37AC}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{01D4FB65-CCA6-4D35-9F1B-A8A8CABDFA38}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{ACBAA163-1890-4769-A6B2-3092832DE8B5}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{CA016256-0687-4085-B6FB-D5799DFE458A}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8.1</c:v>
                </c:pt>
                <c:pt idx="4">
                  <c:v>7.3</c:v>
                </c:pt>
              </c:numCache>
            </c:numRef>
          </c:xVal>
          <c:yVal>
            <c:numRef>
              <c:f>公会計指標分析・財政指標組合せ分析表!$K$77:$O$77</c:f>
              <c:numCache>
                <c:formatCode>#,##0.0;"▲ "#,##0.0</c:formatCode>
                <c:ptCount val="5"/>
                <c:pt idx="0">
                  <c:v>29.4</c:v>
                </c:pt>
                <c:pt idx="1">
                  <c:v>18.899999999999999</c:v>
                </c:pt>
                <c:pt idx="2">
                  <c:v>10.199999999999999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1373432"/>
        <c:axId val="361369120"/>
      </c:scatterChart>
      <c:valAx>
        <c:axId val="361373432"/>
        <c:scaling>
          <c:orientation val="minMax"/>
          <c:max val="11.2"/>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369120"/>
        <c:crosses val="autoZero"/>
        <c:crossBetween val="midCat"/>
      </c:valAx>
      <c:valAx>
        <c:axId val="361369120"/>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37343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繰上償還額を除いた元利償還金は、対前年度</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百万円となっている。平成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年度に実施した</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百万円の繰上償還や平成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年度過疎対策事業債、平成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年度辺地対策事業債等の償還が前年度で終了したことにより地方債残高は減少している。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将来負担額の減少について、一般会計等に係る地方債の現在高が対前年度</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6,352</a:t>
          </a:r>
          <a:r>
            <a:rPr kumimoji="1" lang="ja-JP" altLang="en-US" sz="1400">
              <a:latin typeface="ＭＳ ゴシック" pitchFamily="49" charset="-128"/>
              <a:ea typeface="ＭＳ ゴシック" pitchFamily="49" charset="-128"/>
            </a:rPr>
            <a:t>百万円となっているが、公営企業債等繰入見込額の起債残高の減少により、将来負担額が対前年度</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10,215</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さらに、充当可能基金は、財政調整基金</a:t>
          </a:r>
          <a:r>
            <a:rPr kumimoji="1" lang="en-US" altLang="ja-JP" sz="1400">
              <a:latin typeface="ＭＳ ゴシック" pitchFamily="49" charset="-128"/>
              <a:ea typeface="ＭＳ ゴシック" pitchFamily="49" charset="-128"/>
            </a:rPr>
            <a:t>602</a:t>
          </a:r>
          <a:r>
            <a:rPr kumimoji="1" lang="ja-JP" altLang="en-US" sz="1400">
              <a:latin typeface="ＭＳ ゴシック" pitchFamily="49" charset="-128"/>
              <a:ea typeface="ＭＳ ゴシック" pitchFamily="49" charset="-128"/>
            </a:rPr>
            <a:t>百万円の基金積立等により、充当可能基金が対前年度</a:t>
          </a:r>
          <a:r>
            <a:rPr kumimoji="1" lang="en-US" altLang="ja-JP" sz="1400">
              <a:latin typeface="ＭＳ ゴシック" pitchFamily="49" charset="-128"/>
              <a:ea typeface="ＭＳ ゴシック" pitchFamily="49" charset="-128"/>
            </a:rPr>
            <a:t>609</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8,275</a:t>
          </a:r>
          <a:r>
            <a:rPr kumimoji="1" lang="ja-JP" altLang="en-US" sz="1400">
              <a:latin typeface="ＭＳ ゴシック" pitchFamily="49" charset="-128"/>
              <a:ea typeface="ＭＳ ゴシック" pitchFamily="49" charset="-128"/>
            </a:rPr>
            <a:t>百万円となっており、充当可能財源が将来負担額を上回る結果となった。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有形固定資産減価償却率は類似団体より低い水準にある。今後も、平成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年度に策定した公共施設等総合管理計画に基づいた公共施設の維持管理及び老朽化対策等を適切に進めていく。</a:t>
          </a:r>
          <a:endParaRPr lang="ja-JP" altLang="ja-JP">
            <a:effectLst/>
          </a:endParaRPr>
        </a:p>
        <a:p>
          <a:r>
            <a:rPr kumimoji="1" lang="ja-JP" altLang="en-US" sz="1100">
              <a:latin typeface="ＭＳ Ｐゴシック"/>
            </a:rPr>
            <a:t>ここに入力</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9" name="直線コネクタ 68"/>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70"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1" name="直線コネクタ 70"/>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2"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3" name="直線コネクタ 72"/>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88663</xdr:rowOff>
    </xdr:from>
    <xdr:ext cx="405111" cy="259045"/>
    <xdr:sp macro="" textlink="">
      <xdr:nvSpPr>
        <xdr:cNvPr id="74" name="有形固定資産減価償却率平均値テキスト"/>
        <xdr:cNvSpPr txBox="1"/>
      </xdr:nvSpPr>
      <xdr:spPr>
        <a:xfrm>
          <a:off x="4813300" y="584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5" name="フローチャート : 判断 74"/>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76" name="フローチャート : 判断 75"/>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121920</xdr:rowOff>
    </xdr:from>
    <xdr:to>
      <xdr:col>3</xdr:col>
      <xdr:colOff>1222375</xdr:colOff>
      <xdr:row>31</xdr:row>
      <xdr:rowOff>52070</xdr:rowOff>
    </xdr:to>
    <xdr:sp macro="" textlink="">
      <xdr:nvSpPr>
        <xdr:cNvPr id="82" name="円/楕円 81"/>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100347</xdr:rowOff>
    </xdr:from>
    <xdr:ext cx="405111" cy="259045"/>
    <xdr:sp macro="" textlink="">
      <xdr:nvSpPr>
        <xdr:cNvPr id="83"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165100</xdr:rowOff>
    </xdr:from>
    <xdr:to>
      <xdr:col>3</xdr:col>
      <xdr:colOff>511175</xdr:colOff>
      <xdr:row>31</xdr:row>
      <xdr:rowOff>95250</xdr:rowOff>
    </xdr:to>
    <xdr:sp macro="" textlink="">
      <xdr:nvSpPr>
        <xdr:cNvPr id="84" name="円/楕円 83"/>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1270</xdr:rowOff>
    </xdr:from>
    <xdr:to>
      <xdr:col>3</xdr:col>
      <xdr:colOff>1171575</xdr:colOff>
      <xdr:row>31</xdr:row>
      <xdr:rowOff>44450</xdr:rowOff>
    </xdr:to>
    <xdr:cxnSp macro="">
      <xdr:nvCxnSpPr>
        <xdr:cNvPr id="85" name="直線コネクタ 84"/>
        <xdr:cNvCxnSpPr/>
      </xdr:nvCxnSpPr>
      <xdr:spPr>
        <a:xfrm flipV="1">
          <a:off x="4051300" y="609727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123461</xdr:rowOff>
    </xdr:from>
    <xdr:ext cx="405111" cy="259045"/>
    <xdr:sp macro="" textlink="">
      <xdr:nvSpPr>
        <xdr:cNvPr id="86" name="n_1aveValue有形固定資産減価償却率"/>
        <xdr:cNvSpPr txBox="1"/>
      </xdr:nvSpPr>
      <xdr:spPr>
        <a:xfrm>
          <a:off x="3836043"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86377</xdr:rowOff>
    </xdr:from>
    <xdr:ext cx="405111" cy="259045"/>
    <xdr:sp macro="" textlink="">
      <xdr:nvSpPr>
        <xdr:cNvPr id="87" name="n_1mainValue有形固定資産減価償却率"/>
        <xdr:cNvSpPr txBox="1"/>
      </xdr:nvSpPr>
      <xdr:spPr>
        <a:xfrm>
          <a:off x="383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73" name="テキスト ボックス 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75" name="直線コネクタ 74"/>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76"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77" name="直線コネクタ 76"/>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78"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79" name="直線コネクタ 78"/>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80"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81" name="フローチャート : 判断 80"/>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82" name="フローチャート : 判断 81"/>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117384</xdr:rowOff>
    </xdr:from>
    <xdr:to>
      <xdr:col>6</xdr:col>
      <xdr:colOff>561975</xdr:colOff>
      <xdr:row>58</xdr:row>
      <xdr:rowOff>47534</xdr:rowOff>
    </xdr:to>
    <xdr:sp macro="" textlink="">
      <xdr:nvSpPr>
        <xdr:cNvPr id="88" name="円/楕円 87"/>
        <xdr:cNvSpPr/>
      </xdr:nvSpPr>
      <xdr:spPr>
        <a:xfrm>
          <a:off x="45847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140261</xdr:rowOff>
    </xdr:from>
    <xdr:ext cx="405111" cy="259045"/>
    <xdr:sp macro="" textlink="">
      <xdr:nvSpPr>
        <xdr:cNvPr id="89" name="【橋りょう・トンネル】&#10;有形固定資産減価償却率該当値テキスト"/>
        <xdr:cNvSpPr txBox="1"/>
      </xdr:nvSpPr>
      <xdr:spPr>
        <a:xfrm>
          <a:off x="4724400" y="974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4717</xdr:rowOff>
    </xdr:from>
    <xdr:to>
      <xdr:col>5</xdr:col>
      <xdr:colOff>409575</xdr:colOff>
      <xdr:row>58</xdr:row>
      <xdr:rowOff>106317</xdr:rowOff>
    </xdr:to>
    <xdr:sp macro="" textlink="">
      <xdr:nvSpPr>
        <xdr:cNvPr id="90" name="円/楕円 89"/>
        <xdr:cNvSpPr/>
      </xdr:nvSpPr>
      <xdr:spPr>
        <a:xfrm>
          <a:off x="3746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168184</xdr:rowOff>
    </xdr:from>
    <xdr:to>
      <xdr:col>6</xdr:col>
      <xdr:colOff>511175</xdr:colOff>
      <xdr:row>58</xdr:row>
      <xdr:rowOff>55517</xdr:rowOff>
    </xdr:to>
    <xdr:cxnSp macro="">
      <xdr:nvCxnSpPr>
        <xdr:cNvPr id="91" name="直線コネクタ 90"/>
        <xdr:cNvCxnSpPr/>
      </xdr:nvCxnSpPr>
      <xdr:spPr>
        <a:xfrm flipV="1">
          <a:off x="3797300" y="994083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167657</xdr:rowOff>
    </xdr:from>
    <xdr:ext cx="405111" cy="259045"/>
    <xdr:sp macro="" textlink="">
      <xdr:nvSpPr>
        <xdr:cNvPr id="92" name="n_1aveValue【橋りょう・トンネル】&#10;有形固定資産減価償却率"/>
        <xdr:cNvSpPr txBox="1"/>
      </xdr:nvSpPr>
      <xdr:spPr>
        <a:xfrm>
          <a:off x="3582043"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122844</xdr:rowOff>
    </xdr:from>
    <xdr:ext cx="405111" cy="259045"/>
    <xdr:sp macro="" textlink="">
      <xdr:nvSpPr>
        <xdr:cNvPr id="93" name="n_1mainValue【橋りょう・トンネル】&#10;有形固定資産減価償却率"/>
        <xdr:cNvSpPr txBox="1"/>
      </xdr:nvSpPr>
      <xdr:spPr>
        <a:xfrm>
          <a:off x="3582043"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05" name="テキスト ボックス 10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07" name="テキスト ボックス 10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09" name="テキスト ボックス 10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11" name="テキスト ボックス 11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13" name="テキスト ボックス 11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15" name="テキスト ボックス 1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17" name="直線コネクタ 116"/>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18"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19" name="直線コネクタ 118"/>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20"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21" name="直線コネクタ 120"/>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22"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23" name="フローチャート : 判断 122"/>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24" name="フローチャート : 判断 123"/>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26922</xdr:rowOff>
    </xdr:from>
    <xdr:to>
      <xdr:col>15</xdr:col>
      <xdr:colOff>231775</xdr:colOff>
      <xdr:row>55</xdr:row>
      <xdr:rowOff>128522</xdr:rowOff>
    </xdr:to>
    <xdr:sp macro="" textlink="">
      <xdr:nvSpPr>
        <xdr:cNvPr id="130" name="円/楕円 129"/>
        <xdr:cNvSpPr/>
      </xdr:nvSpPr>
      <xdr:spPr>
        <a:xfrm>
          <a:off x="10426700" y="94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151399</xdr:rowOff>
    </xdr:from>
    <xdr:ext cx="690189" cy="259045"/>
    <xdr:sp macro="" textlink="">
      <xdr:nvSpPr>
        <xdr:cNvPr id="131" name="【橋りょう・トンネル】&#10;一人当たり有形固定資産（償却資産）額該当値テキスト"/>
        <xdr:cNvSpPr txBox="1"/>
      </xdr:nvSpPr>
      <xdr:spPr>
        <a:xfrm>
          <a:off x="10566400" y="9409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1,213,801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50195</xdr:rowOff>
    </xdr:from>
    <xdr:to>
      <xdr:col>14</xdr:col>
      <xdr:colOff>79375</xdr:colOff>
      <xdr:row>55</xdr:row>
      <xdr:rowOff>151795</xdr:rowOff>
    </xdr:to>
    <xdr:sp macro="" textlink="">
      <xdr:nvSpPr>
        <xdr:cNvPr id="132" name="円/楕円 131"/>
        <xdr:cNvSpPr/>
      </xdr:nvSpPr>
      <xdr:spPr>
        <a:xfrm>
          <a:off x="9588500" y="94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77722</xdr:rowOff>
    </xdr:from>
    <xdr:to>
      <xdr:col>15</xdr:col>
      <xdr:colOff>180975</xdr:colOff>
      <xdr:row>55</xdr:row>
      <xdr:rowOff>100995</xdr:rowOff>
    </xdr:to>
    <xdr:cxnSp macro="">
      <xdr:nvCxnSpPr>
        <xdr:cNvPr id="133" name="直線コネクタ 132"/>
        <xdr:cNvCxnSpPr/>
      </xdr:nvCxnSpPr>
      <xdr:spPr>
        <a:xfrm flipV="1">
          <a:off x="9639300" y="9507472"/>
          <a:ext cx="838200" cy="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141965</xdr:rowOff>
    </xdr:from>
    <xdr:ext cx="599010" cy="259045"/>
    <xdr:sp macro="" textlink="">
      <xdr:nvSpPr>
        <xdr:cNvPr id="134" name="n_1aveValue【橋りょう・トンネル】&#10;一人当たり有形固定資産（償却資産）額"/>
        <xdr:cNvSpPr txBox="1"/>
      </xdr:nvSpPr>
      <xdr:spPr>
        <a:xfrm>
          <a:off x="9327094" y="104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356579</xdr:colOff>
      <xdr:row>53</xdr:row>
      <xdr:rowOff>168322</xdr:rowOff>
    </xdr:from>
    <xdr:ext cx="690189" cy="259045"/>
    <xdr:sp macro="" textlink="">
      <xdr:nvSpPr>
        <xdr:cNvPr id="135" name="n_1mainValue【橋りょう・トンネル】&#10;一人当たり有形固定資産（償却資産）額"/>
        <xdr:cNvSpPr txBox="1"/>
      </xdr:nvSpPr>
      <xdr:spPr>
        <a:xfrm>
          <a:off x="9281504" y="9255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1,195,476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6" name="テキスト ボックス 14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8" name="テキスト ボックス 14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6" name="テキスト ボックス 1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160" name="直線コネクタ 159"/>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161"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162" name="直線コネクタ 161"/>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63"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64" name="直線コネクタ 16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165"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166" name="フローチャート : 判断 165"/>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167" name="フローチャート : 判断 166"/>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173" name="円/楕円 172"/>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160672</xdr:rowOff>
    </xdr:from>
    <xdr:ext cx="405111" cy="259045"/>
    <xdr:sp macro="" textlink="">
      <xdr:nvSpPr>
        <xdr:cNvPr id="174" name="【公営住宅】&#10;有形固定資産減価償却率該当値テキスト"/>
        <xdr:cNvSpPr txBox="1"/>
      </xdr:nvSpPr>
      <xdr:spPr>
        <a:xfrm>
          <a:off x="47244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34925</xdr:rowOff>
    </xdr:from>
    <xdr:to>
      <xdr:col>5</xdr:col>
      <xdr:colOff>409575</xdr:colOff>
      <xdr:row>81</xdr:row>
      <xdr:rowOff>136525</xdr:rowOff>
    </xdr:to>
    <xdr:sp macro="" textlink="">
      <xdr:nvSpPr>
        <xdr:cNvPr id="175" name="円/楕円 174"/>
        <xdr:cNvSpPr/>
      </xdr:nvSpPr>
      <xdr:spPr>
        <a:xfrm>
          <a:off x="3746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17145</xdr:rowOff>
    </xdr:from>
    <xdr:to>
      <xdr:col>6</xdr:col>
      <xdr:colOff>511175</xdr:colOff>
      <xdr:row>81</xdr:row>
      <xdr:rowOff>85725</xdr:rowOff>
    </xdr:to>
    <xdr:cxnSp macro="">
      <xdr:nvCxnSpPr>
        <xdr:cNvPr id="176" name="直線コネクタ 175"/>
        <xdr:cNvCxnSpPr/>
      </xdr:nvCxnSpPr>
      <xdr:spPr>
        <a:xfrm flipV="1">
          <a:off x="3797300" y="1390459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116222</xdr:rowOff>
    </xdr:from>
    <xdr:ext cx="405111" cy="259045"/>
    <xdr:sp macro="" textlink="">
      <xdr:nvSpPr>
        <xdr:cNvPr id="177" name="n_1aveValue【公営住宅】&#10;有形固定資産減価償却率"/>
        <xdr:cNvSpPr txBox="1"/>
      </xdr:nvSpPr>
      <xdr:spPr>
        <a:xfrm>
          <a:off x="3582043"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153052</xdr:rowOff>
    </xdr:from>
    <xdr:ext cx="405111" cy="259045"/>
    <xdr:sp macro="" textlink="">
      <xdr:nvSpPr>
        <xdr:cNvPr id="178" name="n_1mainValue【公営住宅】&#10;有形固定資産減価償却率"/>
        <xdr:cNvSpPr txBox="1"/>
      </xdr:nvSpPr>
      <xdr:spPr>
        <a:xfrm>
          <a:off x="3582043"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9" name="正方形/長方形 1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0" name="正方形/長方形 1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1" name="正方形/長方形 1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2" name="正方形/長方形 1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3" name="正方形/長方形 1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4" name="正方形/長方形 1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5" name="正方形/長方形 1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6" name="正方形/長方形 1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7" name="テキスト ボックス 1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8" name="直線コネクタ 1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89" name="直線コネクタ 1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90" name="テキスト ボックス 1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91" name="直線コネクタ 1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92" name="テキスト ボックス 1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93" name="直線コネクタ 1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94" name="テキスト ボックス 1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95" name="直線コネクタ 1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96" name="テキスト ボックス 1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7" name="直線コネクタ 1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8" name="テキスト ボックス 1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9" name="直線コネクタ 1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0" name="テキスト ボックス 1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02" name="直線コネクタ 201"/>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03"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04" name="直線コネクタ 203"/>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05"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06" name="直線コネクタ 205"/>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129812</xdr:rowOff>
    </xdr:from>
    <xdr:ext cx="469744" cy="259045"/>
    <xdr:sp macro="" textlink="">
      <xdr:nvSpPr>
        <xdr:cNvPr id="207" name="【公営住宅】&#10;一人当たり面積平均値テキスト"/>
        <xdr:cNvSpPr txBox="1"/>
      </xdr:nvSpPr>
      <xdr:spPr>
        <a:xfrm>
          <a:off x="10566400" y="1418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08" name="フローチャート : 判断 207"/>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09" name="フローチャート : 判断 20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10" name="テキスト ボックス 2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1" name="テキスト ボックス 2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2" name="テキスト ボックス 2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3" name="テキスト ボックス 2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4" name="テキスト ボックス 2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158750</xdr:rowOff>
    </xdr:from>
    <xdr:to>
      <xdr:col>15</xdr:col>
      <xdr:colOff>231775</xdr:colOff>
      <xdr:row>84</xdr:row>
      <xdr:rowOff>88900</xdr:rowOff>
    </xdr:to>
    <xdr:sp macro="" textlink="">
      <xdr:nvSpPr>
        <xdr:cNvPr id="215" name="円/楕円 214"/>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137177</xdr:rowOff>
    </xdr:from>
    <xdr:ext cx="469744" cy="259045"/>
    <xdr:sp macro="" textlink="">
      <xdr:nvSpPr>
        <xdr:cNvPr id="216" name="【公営住宅】&#10;一人当たり面積該当値テキスト"/>
        <xdr:cNvSpPr txBox="1"/>
      </xdr:nvSpPr>
      <xdr:spPr>
        <a:xfrm>
          <a:off x="105664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164846</xdr:rowOff>
    </xdr:from>
    <xdr:to>
      <xdr:col>14</xdr:col>
      <xdr:colOff>79375</xdr:colOff>
      <xdr:row>84</xdr:row>
      <xdr:rowOff>94996</xdr:rowOff>
    </xdr:to>
    <xdr:sp macro="" textlink="">
      <xdr:nvSpPr>
        <xdr:cNvPr id="217" name="円/楕円 216"/>
        <xdr:cNvSpPr/>
      </xdr:nvSpPr>
      <xdr:spPr>
        <a:xfrm>
          <a:off x="9588500" y="143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38100</xdr:rowOff>
    </xdr:from>
    <xdr:to>
      <xdr:col>15</xdr:col>
      <xdr:colOff>180975</xdr:colOff>
      <xdr:row>84</xdr:row>
      <xdr:rowOff>44196</xdr:rowOff>
    </xdr:to>
    <xdr:cxnSp macro="">
      <xdr:nvCxnSpPr>
        <xdr:cNvPr id="218" name="直線コネクタ 217"/>
        <xdr:cNvCxnSpPr/>
      </xdr:nvCxnSpPr>
      <xdr:spPr>
        <a:xfrm flipV="1">
          <a:off x="9639300" y="1443990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2557</xdr:rowOff>
    </xdr:from>
    <xdr:ext cx="469744" cy="259045"/>
    <xdr:sp macro="" textlink="">
      <xdr:nvSpPr>
        <xdr:cNvPr id="219"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86123</xdr:rowOff>
    </xdr:from>
    <xdr:ext cx="469744" cy="259045"/>
    <xdr:sp macro="" textlink="">
      <xdr:nvSpPr>
        <xdr:cNvPr id="220" name="n_1mainValue【公営住宅】&#10;一人当たり面積"/>
        <xdr:cNvSpPr txBox="1"/>
      </xdr:nvSpPr>
      <xdr:spPr>
        <a:xfrm>
          <a:off x="9391727" y="144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1" name="正方形/長方形 2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2" name="正方形/長方形 2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3" name="正方形/長方形 2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4" name="正方形/長方形 2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5" name="正方形/長方形 2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6" name="正方形/長方形 2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7" name="正方形/長方形 2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8" name="正方形/長方形 2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9" name="テキスト ボックス 2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0" name="直線コネクタ 2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31" name="テキスト ボックス 23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32" name="直線コネクタ 23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33" name="テキスト ボックス 23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34" name="直線コネクタ 23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35" name="テキスト ボックス 23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36" name="直線コネクタ 23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37" name="テキスト ボックス 23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38" name="直線コネクタ 23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39" name="テキスト ボックス 23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40" name="直線コネクタ 23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41" name="テキスト ボックス 24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42" name="直線コネクタ 24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43" name="テキスト ボックス 24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45" name="テキスト ボックス 24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163286</xdr:rowOff>
    </xdr:from>
    <xdr:to>
      <xdr:col>6</xdr:col>
      <xdr:colOff>510540</xdr:colOff>
      <xdr:row>108</xdr:row>
      <xdr:rowOff>43543</xdr:rowOff>
    </xdr:to>
    <xdr:cxnSp macro="">
      <xdr:nvCxnSpPr>
        <xdr:cNvPr id="247" name="直線コネクタ 246"/>
        <xdr:cNvCxnSpPr/>
      </xdr:nvCxnSpPr>
      <xdr:spPr>
        <a:xfrm flipV="1">
          <a:off x="4634865" y="17308286"/>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47370</xdr:rowOff>
    </xdr:from>
    <xdr:ext cx="405111" cy="259045"/>
    <xdr:sp macro="" textlink="">
      <xdr:nvSpPr>
        <xdr:cNvPr id="248" name="【港湾・漁港】&#10;有形固定資産減価償却率最小値テキスト"/>
        <xdr:cNvSpPr txBox="1"/>
      </xdr:nvSpPr>
      <xdr:spPr>
        <a:xfrm>
          <a:off x="4724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108</xdr:row>
      <xdr:rowOff>43543</xdr:rowOff>
    </xdr:from>
    <xdr:to>
      <xdr:col>6</xdr:col>
      <xdr:colOff>600075</xdr:colOff>
      <xdr:row>108</xdr:row>
      <xdr:rowOff>43543</xdr:rowOff>
    </xdr:to>
    <xdr:cxnSp macro="">
      <xdr:nvCxnSpPr>
        <xdr:cNvPr id="249" name="直線コネクタ 248"/>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109963</xdr:rowOff>
    </xdr:from>
    <xdr:ext cx="405111" cy="259045"/>
    <xdr:sp macro="" textlink="">
      <xdr:nvSpPr>
        <xdr:cNvPr id="250" name="【港湾・漁港】&#10;有形固定資産減価償却率最大値テキスト"/>
        <xdr:cNvSpPr txBox="1"/>
      </xdr:nvSpPr>
      <xdr:spPr>
        <a:xfrm>
          <a:off x="4724400" y="1708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a:t>
          </a:r>
          <a:endParaRPr kumimoji="1" lang="ja-JP" altLang="en-US" sz="1000" b="1">
            <a:latin typeface="ＭＳ Ｐゴシック"/>
          </a:endParaRPr>
        </a:p>
      </xdr:txBody>
    </xdr:sp>
    <xdr:clientData/>
  </xdr:oneCellAnchor>
  <xdr:twoCellAnchor>
    <xdr:from>
      <xdr:col>6</xdr:col>
      <xdr:colOff>422275</xdr:colOff>
      <xdr:row>100</xdr:row>
      <xdr:rowOff>163286</xdr:rowOff>
    </xdr:from>
    <xdr:to>
      <xdr:col>6</xdr:col>
      <xdr:colOff>600075</xdr:colOff>
      <xdr:row>100</xdr:row>
      <xdr:rowOff>163286</xdr:rowOff>
    </xdr:to>
    <xdr:cxnSp macro="">
      <xdr:nvCxnSpPr>
        <xdr:cNvPr id="251" name="直線コネクタ 250"/>
        <xdr:cNvCxnSpPr/>
      </xdr:nvCxnSpPr>
      <xdr:spPr>
        <a:xfrm>
          <a:off x="4546600" y="1730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170741</xdr:rowOff>
    </xdr:from>
    <xdr:ext cx="405111" cy="259045"/>
    <xdr:sp macro="" textlink="">
      <xdr:nvSpPr>
        <xdr:cNvPr id="252" name="【港湾・漁港】&#10;有形固定資産減価償却率平均値テキスト"/>
        <xdr:cNvSpPr txBox="1"/>
      </xdr:nvSpPr>
      <xdr:spPr>
        <a:xfrm>
          <a:off x="4724400" y="17315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147864</xdr:rowOff>
    </xdr:from>
    <xdr:to>
      <xdr:col>6</xdr:col>
      <xdr:colOff>561975</xdr:colOff>
      <xdr:row>102</xdr:row>
      <xdr:rowOff>78014</xdr:rowOff>
    </xdr:to>
    <xdr:sp macro="" textlink="">
      <xdr:nvSpPr>
        <xdr:cNvPr id="253" name="フローチャート : 判断 252"/>
        <xdr:cNvSpPr/>
      </xdr:nvSpPr>
      <xdr:spPr>
        <a:xfrm>
          <a:off x="458470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120650</xdr:rowOff>
    </xdr:from>
    <xdr:to>
      <xdr:col>5</xdr:col>
      <xdr:colOff>409575</xdr:colOff>
      <xdr:row>104</xdr:row>
      <xdr:rowOff>50800</xdr:rowOff>
    </xdr:to>
    <xdr:sp macro="" textlink="">
      <xdr:nvSpPr>
        <xdr:cNvPr id="254" name="フローチャート : 判断 253"/>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5" name="テキスト ボックス 2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6" name="テキスト ボックス 2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7" name="テキスト ボックス 2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8" name="テキスト ボックス 2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9" name="テキスト ボックス 2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164193</xdr:rowOff>
    </xdr:from>
    <xdr:to>
      <xdr:col>6</xdr:col>
      <xdr:colOff>561975</xdr:colOff>
      <xdr:row>108</xdr:row>
      <xdr:rowOff>94343</xdr:rowOff>
    </xdr:to>
    <xdr:sp macro="" textlink="">
      <xdr:nvSpPr>
        <xdr:cNvPr id="260" name="円/楕円 259"/>
        <xdr:cNvSpPr/>
      </xdr:nvSpPr>
      <xdr:spPr>
        <a:xfrm>
          <a:off x="4584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79120</xdr:rowOff>
    </xdr:from>
    <xdr:ext cx="405111" cy="259045"/>
    <xdr:sp macro="" textlink="">
      <xdr:nvSpPr>
        <xdr:cNvPr id="261" name="【港湾・漁港】&#10;有形固定資産減価償却率該当値テキスト"/>
        <xdr:cNvSpPr txBox="1"/>
      </xdr:nvSpPr>
      <xdr:spPr>
        <a:xfrm>
          <a:off x="4724400" y="1842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5</xdr:col>
      <xdr:colOff>307975</xdr:colOff>
      <xdr:row>109</xdr:row>
      <xdr:rowOff>28121</xdr:rowOff>
    </xdr:from>
    <xdr:to>
      <xdr:col>5</xdr:col>
      <xdr:colOff>409575</xdr:colOff>
      <xdr:row>109</xdr:row>
      <xdr:rowOff>129721</xdr:rowOff>
    </xdr:to>
    <xdr:sp macro="" textlink="">
      <xdr:nvSpPr>
        <xdr:cNvPr id="262" name="円/楕円 261"/>
        <xdr:cNvSpPr/>
      </xdr:nvSpPr>
      <xdr:spPr>
        <a:xfrm>
          <a:off x="3746500" y="187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43543</xdr:rowOff>
    </xdr:from>
    <xdr:to>
      <xdr:col>6</xdr:col>
      <xdr:colOff>511175</xdr:colOff>
      <xdr:row>109</xdr:row>
      <xdr:rowOff>78921</xdr:rowOff>
    </xdr:to>
    <xdr:cxnSp macro="">
      <xdr:nvCxnSpPr>
        <xdr:cNvPr id="263" name="直線コネクタ 262"/>
        <xdr:cNvCxnSpPr/>
      </xdr:nvCxnSpPr>
      <xdr:spPr>
        <a:xfrm flipV="1">
          <a:off x="3797300" y="1856014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67327</xdr:rowOff>
    </xdr:from>
    <xdr:ext cx="405111" cy="259045"/>
    <xdr:sp macro="" textlink="">
      <xdr:nvSpPr>
        <xdr:cNvPr id="264" name="n_1aveValue【港湾・漁港】&#10;有形固定資産減価償却率"/>
        <xdr:cNvSpPr txBox="1"/>
      </xdr:nvSpPr>
      <xdr:spPr>
        <a:xfrm>
          <a:off x="3582043"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120848</xdr:rowOff>
    </xdr:from>
    <xdr:ext cx="405111" cy="259045"/>
    <xdr:sp macro="" textlink="">
      <xdr:nvSpPr>
        <xdr:cNvPr id="265" name="n_1mainValue【港湾・漁港】&#10;有形固定資産減価償却率"/>
        <xdr:cNvSpPr txBox="1"/>
      </xdr:nvSpPr>
      <xdr:spPr>
        <a:xfrm>
          <a:off x="3582043" y="18808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3" name="正方形/長方形 2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4" name="テキスト ボックス 2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5" name="直線コネクタ 2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276" name="直線コネクタ 275"/>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105427</xdr:rowOff>
    </xdr:from>
    <xdr:ext cx="248786" cy="259045"/>
    <xdr:sp macro="" textlink="">
      <xdr:nvSpPr>
        <xdr:cNvPr id="277" name="テキスト ボックス 276"/>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78" name="直線コネクタ 27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106</xdr:row>
      <xdr:rowOff>162577</xdr:rowOff>
    </xdr:from>
    <xdr:ext cx="595419" cy="259045"/>
    <xdr:sp macro="" textlink="">
      <xdr:nvSpPr>
        <xdr:cNvPr id="279" name="テキスト ボックス 278"/>
        <xdr:cNvSpPr txBox="1"/>
      </xdr:nvSpPr>
      <xdr:spPr>
        <a:xfrm>
          <a:off x="6008581" y="183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280" name="直線コネクタ 279"/>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48277</xdr:rowOff>
    </xdr:from>
    <xdr:ext cx="595419" cy="259045"/>
    <xdr:sp macro="" textlink="">
      <xdr:nvSpPr>
        <xdr:cNvPr id="281" name="テキスト ボックス 280"/>
        <xdr:cNvSpPr txBox="1"/>
      </xdr:nvSpPr>
      <xdr:spPr>
        <a:xfrm>
          <a:off x="6008581" y="180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82" name="直線コネクタ 2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283" name="テキスト ボックス 28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284" name="直線コネクタ 283"/>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162577</xdr:rowOff>
    </xdr:from>
    <xdr:ext cx="595419" cy="259045"/>
    <xdr:sp macro="" textlink="">
      <xdr:nvSpPr>
        <xdr:cNvPr id="285" name="テキスト ボックス 284"/>
        <xdr:cNvSpPr txBox="1"/>
      </xdr:nvSpPr>
      <xdr:spPr>
        <a:xfrm>
          <a:off x="6008581" y="1747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86" name="直線コネクタ 28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48277</xdr:rowOff>
    </xdr:from>
    <xdr:ext cx="685572" cy="259045"/>
    <xdr:sp macro="" textlink="">
      <xdr:nvSpPr>
        <xdr:cNvPr id="287" name="テキスト ボックス 28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288" name="直線コネクタ 287"/>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98</xdr:row>
      <xdr:rowOff>105427</xdr:rowOff>
    </xdr:from>
    <xdr:ext cx="685572" cy="259045"/>
    <xdr:sp macro="" textlink="">
      <xdr:nvSpPr>
        <xdr:cNvPr id="289" name="テキスト ボックス 288"/>
        <xdr:cNvSpPr txBox="1"/>
      </xdr:nvSpPr>
      <xdr:spPr>
        <a:xfrm>
          <a:off x="5918428" y="1690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90" name="直線コネクタ 2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291" name="テキスト ボックス 29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9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91323</xdr:rowOff>
    </xdr:from>
    <xdr:to>
      <xdr:col>15</xdr:col>
      <xdr:colOff>180340</xdr:colOff>
      <xdr:row>108</xdr:row>
      <xdr:rowOff>62305</xdr:rowOff>
    </xdr:to>
    <xdr:cxnSp macro="">
      <xdr:nvCxnSpPr>
        <xdr:cNvPr id="293" name="直線コネクタ 292"/>
        <xdr:cNvCxnSpPr/>
      </xdr:nvCxnSpPr>
      <xdr:spPr>
        <a:xfrm flipV="1">
          <a:off x="10476865" y="17236323"/>
          <a:ext cx="0" cy="1342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66132</xdr:rowOff>
    </xdr:from>
    <xdr:ext cx="599010" cy="259045"/>
    <xdr:sp macro="" textlink="">
      <xdr:nvSpPr>
        <xdr:cNvPr id="294" name="【港湾・漁港】&#10;一人当たり有形固定資産（償却資産）額最小値テキスト"/>
        <xdr:cNvSpPr txBox="1"/>
      </xdr:nvSpPr>
      <xdr:spPr>
        <a:xfrm>
          <a:off x="10566400" y="1858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129,726</a:t>
          </a:r>
          <a:endParaRPr kumimoji="1" lang="ja-JP" altLang="en-US" sz="1000" b="1">
            <a:latin typeface="ＭＳ Ｐゴシック"/>
          </a:endParaRPr>
        </a:p>
      </xdr:txBody>
    </xdr:sp>
    <xdr:clientData/>
  </xdr:oneCellAnchor>
  <xdr:twoCellAnchor>
    <xdr:from>
      <xdr:col>15</xdr:col>
      <xdr:colOff>92075</xdr:colOff>
      <xdr:row>108</xdr:row>
      <xdr:rowOff>62305</xdr:rowOff>
    </xdr:from>
    <xdr:to>
      <xdr:col>15</xdr:col>
      <xdr:colOff>269875</xdr:colOff>
      <xdr:row>108</xdr:row>
      <xdr:rowOff>62305</xdr:rowOff>
    </xdr:to>
    <xdr:cxnSp macro="">
      <xdr:nvCxnSpPr>
        <xdr:cNvPr id="295" name="直線コネクタ 294"/>
        <xdr:cNvCxnSpPr/>
      </xdr:nvCxnSpPr>
      <xdr:spPr>
        <a:xfrm>
          <a:off x="10388600" y="18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38000</xdr:rowOff>
    </xdr:from>
    <xdr:ext cx="690189" cy="259045"/>
    <xdr:sp macro="" textlink="">
      <xdr:nvSpPr>
        <xdr:cNvPr id="296" name="【港湾・漁港】&#10;一人当たり有形固定資産（償却資産）額最大値テキスト"/>
        <xdr:cNvSpPr txBox="1"/>
      </xdr:nvSpPr>
      <xdr:spPr>
        <a:xfrm>
          <a:off x="10566400" y="17011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1,069,415</a:t>
          </a:r>
          <a:endParaRPr kumimoji="1" lang="ja-JP" altLang="en-US" sz="1000" b="1">
            <a:latin typeface="ＭＳ Ｐゴシック"/>
          </a:endParaRPr>
        </a:p>
      </xdr:txBody>
    </xdr:sp>
    <xdr:clientData/>
  </xdr:oneCellAnchor>
  <xdr:twoCellAnchor>
    <xdr:from>
      <xdr:col>15</xdr:col>
      <xdr:colOff>92075</xdr:colOff>
      <xdr:row>100</xdr:row>
      <xdr:rowOff>91323</xdr:rowOff>
    </xdr:from>
    <xdr:to>
      <xdr:col>15</xdr:col>
      <xdr:colOff>269875</xdr:colOff>
      <xdr:row>100</xdr:row>
      <xdr:rowOff>91323</xdr:rowOff>
    </xdr:to>
    <xdr:cxnSp macro="">
      <xdr:nvCxnSpPr>
        <xdr:cNvPr id="297" name="直線コネクタ 296"/>
        <xdr:cNvCxnSpPr/>
      </xdr:nvCxnSpPr>
      <xdr:spPr>
        <a:xfrm>
          <a:off x="10388600" y="1723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34572</xdr:rowOff>
    </xdr:from>
    <xdr:ext cx="599010" cy="259045"/>
    <xdr:sp macro="" textlink="">
      <xdr:nvSpPr>
        <xdr:cNvPr id="298" name="【港湾・漁港】&#10;一人当たり有形固定資産（償却資産）額平均値テキスト"/>
        <xdr:cNvSpPr txBox="1"/>
      </xdr:nvSpPr>
      <xdr:spPr>
        <a:xfrm>
          <a:off x="10566400" y="1786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489,592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11695</xdr:rowOff>
    </xdr:from>
    <xdr:to>
      <xdr:col>15</xdr:col>
      <xdr:colOff>231775</xdr:colOff>
      <xdr:row>105</xdr:row>
      <xdr:rowOff>113295</xdr:rowOff>
    </xdr:to>
    <xdr:sp macro="" textlink="">
      <xdr:nvSpPr>
        <xdr:cNvPr id="299" name="フローチャート : 判断 298"/>
        <xdr:cNvSpPr/>
      </xdr:nvSpPr>
      <xdr:spPr>
        <a:xfrm>
          <a:off x="10426700" y="1801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134536</xdr:rowOff>
    </xdr:from>
    <xdr:to>
      <xdr:col>14</xdr:col>
      <xdr:colOff>79375</xdr:colOff>
      <xdr:row>107</xdr:row>
      <xdr:rowOff>64686</xdr:rowOff>
    </xdr:to>
    <xdr:sp macro="" textlink="">
      <xdr:nvSpPr>
        <xdr:cNvPr id="300" name="フローチャート : 判断 299"/>
        <xdr:cNvSpPr/>
      </xdr:nvSpPr>
      <xdr:spPr>
        <a:xfrm>
          <a:off x="9588500" y="183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01" name="テキスト ボックス 3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02" name="テキスト ボックス 3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03" name="テキスト ボックス 3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04" name="テキスト ボックス 3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5" name="テキスト ボックス 3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11505</xdr:rowOff>
    </xdr:from>
    <xdr:to>
      <xdr:col>15</xdr:col>
      <xdr:colOff>231775</xdr:colOff>
      <xdr:row>108</xdr:row>
      <xdr:rowOff>113105</xdr:rowOff>
    </xdr:to>
    <xdr:sp macro="" textlink="">
      <xdr:nvSpPr>
        <xdr:cNvPr id="306" name="円/楕円 305"/>
        <xdr:cNvSpPr/>
      </xdr:nvSpPr>
      <xdr:spPr>
        <a:xfrm>
          <a:off x="10426700" y="18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97882</xdr:rowOff>
    </xdr:from>
    <xdr:ext cx="599010" cy="259045"/>
    <xdr:sp macro="" textlink="">
      <xdr:nvSpPr>
        <xdr:cNvPr id="307" name="【港湾・漁港】&#10;一人当たり有形固定資産（償却資産）額該当値テキスト"/>
        <xdr:cNvSpPr txBox="1"/>
      </xdr:nvSpPr>
      <xdr:spPr>
        <a:xfrm>
          <a:off x="10566400" y="1844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129,726</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14301</xdr:rowOff>
    </xdr:from>
    <xdr:to>
      <xdr:col>14</xdr:col>
      <xdr:colOff>79375</xdr:colOff>
      <xdr:row>108</xdr:row>
      <xdr:rowOff>115901</xdr:rowOff>
    </xdr:to>
    <xdr:sp macro="" textlink="">
      <xdr:nvSpPr>
        <xdr:cNvPr id="308" name="円/楕円 307"/>
        <xdr:cNvSpPr/>
      </xdr:nvSpPr>
      <xdr:spPr>
        <a:xfrm>
          <a:off x="9588500" y="185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62305</xdr:rowOff>
    </xdr:from>
    <xdr:to>
      <xdr:col>15</xdr:col>
      <xdr:colOff>180975</xdr:colOff>
      <xdr:row>108</xdr:row>
      <xdr:rowOff>65101</xdr:rowOff>
    </xdr:to>
    <xdr:cxnSp macro="">
      <xdr:nvCxnSpPr>
        <xdr:cNvPr id="309" name="直線コネクタ 308"/>
        <xdr:cNvCxnSpPr/>
      </xdr:nvCxnSpPr>
      <xdr:spPr>
        <a:xfrm flipV="1">
          <a:off x="9639300" y="18578905"/>
          <a:ext cx="8382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105</xdr:row>
      <xdr:rowOff>81213</xdr:rowOff>
    </xdr:from>
    <xdr:ext cx="599010" cy="259045"/>
    <xdr:sp macro="" textlink="">
      <xdr:nvSpPr>
        <xdr:cNvPr id="310" name="n_1aveValue【港湾・漁港】&#10;一人当たり有形固定資産（償却資産）額"/>
        <xdr:cNvSpPr txBox="1"/>
      </xdr:nvSpPr>
      <xdr:spPr>
        <a:xfrm>
          <a:off x="9327094" y="180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283,614</a:t>
          </a:r>
          <a:endParaRPr kumimoji="1" lang="ja-JP" altLang="en-US" sz="1000" b="1">
            <a:solidFill>
              <a:srgbClr val="000080"/>
            </a:solidFill>
            <a:latin typeface="ＭＳ Ｐゴシック"/>
          </a:endParaRPr>
        </a:p>
      </xdr:txBody>
    </xdr:sp>
    <xdr:clientData/>
  </xdr:oneCellAnchor>
  <xdr:oneCellAnchor>
    <xdr:from>
      <xdr:col>13</xdr:col>
      <xdr:colOff>402169</xdr:colOff>
      <xdr:row>108</xdr:row>
      <xdr:rowOff>107028</xdr:rowOff>
    </xdr:from>
    <xdr:ext cx="599010" cy="259045"/>
    <xdr:sp macro="" textlink="">
      <xdr:nvSpPr>
        <xdr:cNvPr id="311" name="n_1mainValue【港湾・漁港】&#10;一人当たり有形固定資産（償却資産）額"/>
        <xdr:cNvSpPr txBox="1"/>
      </xdr:nvSpPr>
      <xdr:spPr>
        <a:xfrm>
          <a:off x="9327094" y="1862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22" name="直線コネクタ 3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23" name="テキスト ボックス 3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4" name="直線コネクタ 3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5" name="テキスト ボックス 3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6" name="直線コネクタ 3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7" name="テキスト ボックス 3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8" name="直線コネクタ 3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9" name="テキスト ボックス 3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30" name="直線コネクタ 3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31" name="テキスト ボックス 3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32" name="直線コネクタ 3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33" name="テキスト ボックス 3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7" name="直線コネクタ 336"/>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8"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9" name="直線コネクタ 338"/>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40"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41" name="直線コネクタ 340"/>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42"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43" name="フローチャート : 判断 342"/>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44" name="フローチャート : 判断 343"/>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80917</xdr:rowOff>
    </xdr:from>
    <xdr:to>
      <xdr:col>23</xdr:col>
      <xdr:colOff>568325</xdr:colOff>
      <xdr:row>38</xdr:row>
      <xdr:rowOff>11068</xdr:rowOff>
    </xdr:to>
    <xdr:sp macro="" textlink="">
      <xdr:nvSpPr>
        <xdr:cNvPr id="350" name="円/楕円 349"/>
        <xdr:cNvSpPr/>
      </xdr:nvSpPr>
      <xdr:spPr>
        <a:xfrm>
          <a:off x="16268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103794</xdr:rowOff>
    </xdr:from>
    <xdr:ext cx="405111" cy="259045"/>
    <xdr:sp macro="" textlink="">
      <xdr:nvSpPr>
        <xdr:cNvPr id="351" name="【認定こども園・幼稚園・保育所】&#10;有形固定資産減価償却率該当値テキスト"/>
        <xdr:cNvSpPr txBox="1"/>
      </xdr:nvSpPr>
      <xdr:spPr>
        <a:xfrm>
          <a:off x="16408400" y="627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149497</xdr:rowOff>
    </xdr:from>
    <xdr:to>
      <xdr:col>22</xdr:col>
      <xdr:colOff>415925</xdr:colOff>
      <xdr:row>38</xdr:row>
      <xdr:rowOff>79647</xdr:rowOff>
    </xdr:to>
    <xdr:sp macro="" textlink="">
      <xdr:nvSpPr>
        <xdr:cNvPr id="352" name="円/楕円 351"/>
        <xdr:cNvSpPr/>
      </xdr:nvSpPr>
      <xdr:spPr>
        <a:xfrm>
          <a:off x="15430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131717</xdr:rowOff>
    </xdr:from>
    <xdr:to>
      <xdr:col>23</xdr:col>
      <xdr:colOff>517525</xdr:colOff>
      <xdr:row>38</xdr:row>
      <xdr:rowOff>28847</xdr:rowOff>
    </xdr:to>
    <xdr:cxnSp macro="">
      <xdr:nvCxnSpPr>
        <xdr:cNvPr id="353" name="直線コネクタ 352"/>
        <xdr:cNvCxnSpPr/>
      </xdr:nvCxnSpPr>
      <xdr:spPr>
        <a:xfrm flipV="1">
          <a:off x="15481300" y="647536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35758</xdr:rowOff>
    </xdr:from>
    <xdr:ext cx="405111" cy="259045"/>
    <xdr:sp macro="" textlink="">
      <xdr:nvSpPr>
        <xdr:cNvPr id="354"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70774</xdr:rowOff>
    </xdr:from>
    <xdr:ext cx="405111" cy="259045"/>
    <xdr:sp macro="" textlink="">
      <xdr:nvSpPr>
        <xdr:cNvPr id="355" name="n_1mainValue【認定こども園・幼稚園・保育所】&#10;有形固定資産減価償却率"/>
        <xdr:cNvSpPr txBox="1"/>
      </xdr:nvSpPr>
      <xdr:spPr>
        <a:xfrm>
          <a:off x="15266043"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6" name="直線コネクタ 3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7" name="テキスト ボックス 3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8" name="直線コネクタ 3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9" name="テキスト ボックス 3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70" name="直線コネクタ 3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71" name="テキスト ボックス 3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72" name="直線コネクタ 3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73" name="テキスト ボックス 3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4" name="直線コネクタ 3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5" name="テキスト ボックス 3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7" name="テキスト ボックス 3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79" name="直線コネクタ 378"/>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80"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81" name="直線コネクタ 380"/>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82"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83" name="直線コネクタ 382"/>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84"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85" name="フローチャート : 判断 384"/>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86" name="フローチャート : 判断 385"/>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90170</xdr:rowOff>
    </xdr:from>
    <xdr:to>
      <xdr:col>32</xdr:col>
      <xdr:colOff>238125</xdr:colOff>
      <xdr:row>36</xdr:row>
      <xdr:rowOff>20320</xdr:rowOff>
    </xdr:to>
    <xdr:sp macro="" textlink="">
      <xdr:nvSpPr>
        <xdr:cNvPr id="392" name="円/楕円 391"/>
        <xdr:cNvSpPr/>
      </xdr:nvSpPr>
      <xdr:spPr>
        <a:xfrm>
          <a:off x="22110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113047</xdr:rowOff>
    </xdr:from>
    <xdr:ext cx="469744" cy="259045"/>
    <xdr:sp macro="" textlink="">
      <xdr:nvSpPr>
        <xdr:cNvPr id="393" name="【認定こども園・幼稚園・保育所】&#10;一人当たり面積該当値テキスト"/>
        <xdr:cNvSpPr txBox="1"/>
      </xdr:nvSpPr>
      <xdr:spPr>
        <a:xfrm>
          <a:off x="22250400"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105410</xdr:rowOff>
    </xdr:from>
    <xdr:to>
      <xdr:col>31</xdr:col>
      <xdr:colOff>85725</xdr:colOff>
      <xdr:row>36</xdr:row>
      <xdr:rowOff>35560</xdr:rowOff>
    </xdr:to>
    <xdr:sp macro="" textlink="">
      <xdr:nvSpPr>
        <xdr:cNvPr id="394" name="円/楕円 393"/>
        <xdr:cNvSpPr/>
      </xdr:nvSpPr>
      <xdr:spPr>
        <a:xfrm>
          <a:off x="21272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140970</xdr:rowOff>
    </xdr:from>
    <xdr:to>
      <xdr:col>32</xdr:col>
      <xdr:colOff>187325</xdr:colOff>
      <xdr:row>35</xdr:row>
      <xdr:rowOff>156210</xdr:rowOff>
    </xdr:to>
    <xdr:cxnSp macro="">
      <xdr:nvCxnSpPr>
        <xdr:cNvPr id="395" name="直線コネクタ 394"/>
        <xdr:cNvCxnSpPr/>
      </xdr:nvCxnSpPr>
      <xdr:spPr>
        <a:xfrm flipV="1">
          <a:off x="21323300" y="6141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33</xdr:row>
      <xdr:rowOff>124477</xdr:rowOff>
    </xdr:from>
    <xdr:ext cx="469744" cy="259045"/>
    <xdr:sp macro="" textlink="">
      <xdr:nvSpPr>
        <xdr:cNvPr id="396"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26687</xdr:rowOff>
    </xdr:from>
    <xdr:ext cx="469744" cy="259045"/>
    <xdr:sp macro="" textlink="">
      <xdr:nvSpPr>
        <xdr:cNvPr id="397" name="n_1mainValue【認定こども園・幼稚園・保育所】&#10;一人当たり面積"/>
        <xdr:cNvSpPr txBox="1"/>
      </xdr:nvSpPr>
      <xdr:spPr>
        <a:xfrm>
          <a:off x="21075727" y="619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8" name="テキスト ボックス 40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9" name="直線コネクタ 40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10" name="テキスト ボックス 40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11" name="直線コネクタ 41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12" name="テキスト ボックス 41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13" name="直線コネクタ 41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4" name="テキスト ボックス 41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5" name="直線コネクタ 41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6" name="テキスト ボックス 41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8" name="テキスト ボックス 4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20" name="直線コネクタ 419"/>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21"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22" name="直線コネクタ 421"/>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23"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4" name="直線コネクタ 423"/>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425"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6" name="フローチャート : 判断 425"/>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427" name="フローチャート : 判断 426"/>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4064</xdr:rowOff>
    </xdr:from>
    <xdr:to>
      <xdr:col>23</xdr:col>
      <xdr:colOff>568325</xdr:colOff>
      <xdr:row>56</xdr:row>
      <xdr:rowOff>105664</xdr:rowOff>
    </xdr:to>
    <xdr:sp macro="" textlink="">
      <xdr:nvSpPr>
        <xdr:cNvPr id="433" name="円/楕円 432"/>
        <xdr:cNvSpPr/>
      </xdr:nvSpPr>
      <xdr:spPr>
        <a:xfrm>
          <a:off x="16268700" y="9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26941</xdr:rowOff>
    </xdr:from>
    <xdr:ext cx="405111" cy="259045"/>
    <xdr:sp macro="" textlink="">
      <xdr:nvSpPr>
        <xdr:cNvPr id="434" name="【学校施設】&#10;有形固定資産減価償却率該当値テキスト"/>
        <xdr:cNvSpPr txBox="1"/>
      </xdr:nvSpPr>
      <xdr:spPr>
        <a:xfrm>
          <a:off x="16408400" y="945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33782</xdr:rowOff>
    </xdr:from>
    <xdr:to>
      <xdr:col>22</xdr:col>
      <xdr:colOff>415925</xdr:colOff>
      <xdr:row>56</xdr:row>
      <xdr:rowOff>135382</xdr:rowOff>
    </xdr:to>
    <xdr:sp macro="" textlink="">
      <xdr:nvSpPr>
        <xdr:cNvPr id="435" name="円/楕円 434"/>
        <xdr:cNvSpPr/>
      </xdr:nvSpPr>
      <xdr:spPr>
        <a:xfrm>
          <a:off x="15430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54864</xdr:rowOff>
    </xdr:from>
    <xdr:to>
      <xdr:col>23</xdr:col>
      <xdr:colOff>517525</xdr:colOff>
      <xdr:row>56</xdr:row>
      <xdr:rowOff>84582</xdr:rowOff>
    </xdr:to>
    <xdr:cxnSp macro="">
      <xdr:nvCxnSpPr>
        <xdr:cNvPr id="436" name="直線コネクタ 435"/>
        <xdr:cNvCxnSpPr/>
      </xdr:nvCxnSpPr>
      <xdr:spPr>
        <a:xfrm flipV="1">
          <a:off x="15481300" y="965606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115079</xdr:rowOff>
    </xdr:from>
    <xdr:ext cx="405111" cy="259045"/>
    <xdr:sp macro="" textlink="">
      <xdr:nvSpPr>
        <xdr:cNvPr id="437"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151909</xdr:rowOff>
    </xdr:from>
    <xdr:ext cx="405111" cy="259045"/>
    <xdr:sp macro="" textlink="">
      <xdr:nvSpPr>
        <xdr:cNvPr id="438" name="n_1mainValue【学校施設】&#10;有形固定資産減価償却率"/>
        <xdr:cNvSpPr txBox="1"/>
      </xdr:nvSpPr>
      <xdr:spPr>
        <a:xfrm>
          <a:off x="15266043" y="941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9" name="テキスト ボックス 4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0" name="直線コネクタ 4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1" name="テキスト ボックス 4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2" name="直線コネクタ 4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3" name="テキスト ボックス 4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4" name="直線コネクタ 4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5" name="テキスト ボックス 4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6" name="直線コネクタ 4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7" name="テキスト ボックス 4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8" name="直線コネクタ 4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9" name="テキスト ボックス 4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1" name="テキスト ボックス 4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63" name="直線コネクタ 462"/>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64"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65" name="直線コネクタ 464"/>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66"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67" name="直線コネクタ 466"/>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68"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69" name="フローチャート : 判断 468"/>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70" name="フローチャート : 判断 469"/>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13970</xdr:rowOff>
    </xdr:from>
    <xdr:to>
      <xdr:col>32</xdr:col>
      <xdr:colOff>238125</xdr:colOff>
      <xdr:row>58</xdr:row>
      <xdr:rowOff>115570</xdr:rowOff>
    </xdr:to>
    <xdr:sp macro="" textlink="">
      <xdr:nvSpPr>
        <xdr:cNvPr id="476" name="円/楕円 475"/>
        <xdr:cNvSpPr/>
      </xdr:nvSpPr>
      <xdr:spPr>
        <a:xfrm>
          <a:off x="22110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36847</xdr:rowOff>
    </xdr:from>
    <xdr:ext cx="469744" cy="259045"/>
    <xdr:sp macro="" textlink="">
      <xdr:nvSpPr>
        <xdr:cNvPr id="477" name="【学校施設】&#10;一人当たり面積該当値テキスト"/>
        <xdr:cNvSpPr txBox="1"/>
      </xdr:nvSpPr>
      <xdr:spPr>
        <a:xfrm>
          <a:off x="22250400" y="980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41402</xdr:rowOff>
    </xdr:from>
    <xdr:to>
      <xdr:col>31</xdr:col>
      <xdr:colOff>85725</xdr:colOff>
      <xdr:row>58</xdr:row>
      <xdr:rowOff>143002</xdr:rowOff>
    </xdr:to>
    <xdr:sp macro="" textlink="">
      <xdr:nvSpPr>
        <xdr:cNvPr id="478" name="円/楕円 477"/>
        <xdr:cNvSpPr/>
      </xdr:nvSpPr>
      <xdr:spPr>
        <a:xfrm>
          <a:off x="212725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64770</xdr:rowOff>
    </xdr:from>
    <xdr:to>
      <xdr:col>32</xdr:col>
      <xdr:colOff>187325</xdr:colOff>
      <xdr:row>58</xdr:row>
      <xdr:rowOff>92202</xdr:rowOff>
    </xdr:to>
    <xdr:cxnSp macro="">
      <xdr:nvCxnSpPr>
        <xdr:cNvPr id="479" name="直線コネクタ 478"/>
        <xdr:cNvCxnSpPr/>
      </xdr:nvCxnSpPr>
      <xdr:spPr>
        <a:xfrm flipV="1">
          <a:off x="21323300" y="1000887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76471</xdr:rowOff>
    </xdr:from>
    <xdr:ext cx="469744" cy="259045"/>
    <xdr:sp macro="" textlink="">
      <xdr:nvSpPr>
        <xdr:cNvPr id="480"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134129</xdr:rowOff>
    </xdr:from>
    <xdr:ext cx="469744" cy="259045"/>
    <xdr:sp macro="" textlink="">
      <xdr:nvSpPr>
        <xdr:cNvPr id="481" name="n_1mainValue【学校施設】&#10;一人当たり面積"/>
        <xdr:cNvSpPr txBox="1"/>
      </xdr:nvSpPr>
      <xdr:spPr>
        <a:xfrm>
          <a:off x="21075727" y="100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9" name="正方形/長方形 4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8" name="正方形/長方形 4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5" name="正方形/長方形 5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8" name="テキスト ボックス 5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9" name="直線コネクタ 5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0" name="テキスト ボックス 50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1" name="直線コネクタ 5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2" name="テキスト ボックス 5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13" name="直線コネクタ 5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4" name="テキスト ボックス 5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5" name="直線コネクタ 5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6" name="テキスト ボックス 5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7" name="直線コネクタ 5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8" name="テキスト ボックス 5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9" name="直線コネクタ 5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20" name="テキスト ボックス 51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24" name="直線コネクタ 523"/>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25"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26" name="直線コネクタ 525"/>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27"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8" name="直線コネクタ 52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147882</xdr:rowOff>
    </xdr:from>
    <xdr:ext cx="405111" cy="259045"/>
    <xdr:sp macro="" textlink="">
      <xdr:nvSpPr>
        <xdr:cNvPr id="529" name="【公民館】&#10;有形固定資産減価償却率平均値テキスト"/>
        <xdr:cNvSpPr txBox="1"/>
      </xdr:nvSpPr>
      <xdr:spPr>
        <a:xfrm>
          <a:off x="164084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30" name="フローチャート : 判断 529"/>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31" name="フローチャート : 判断 530"/>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2" name="テキスト ボックス 5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3" name="テキスト ボックス 5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4" name="テキスト ボックス 5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5" name="テキスト ボックス 5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6" name="テキスト ボックス 5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156029</xdr:rowOff>
    </xdr:from>
    <xdr:to>
      <xdr:col>23</xdr:col>
      <xdr:colOff>568325</xdr:colOff>
      <xdr:row>107</xdr:row>
      <xdr:rowOff>86179</xdr:rowOff>
    </xdr:to>
    <xdr:sp macro="" textlink="">
      <xdr:nvSpPr>
        <xdr:cNvPr id="537" name="円/楕円 536"/>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134456</xdr:rowOff>
    </xdr:from>
    <xdr:ext cx="405111" cy="259045"/>
    <xdr:sp macro="" textlink="">
      <xdr:nvSpPr>
        <xdr:cNvPr id="538" name="【公民館】&#10;有形固定資産減価償却率該当値テキスト"/>
        <xdr:cNvSpPr txBox="1"/>
      </xdr:nvSpPr>
      <xdr:spPr>
        <a:xfrm>
          <a:off x="164084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111942</xdr:rowOff>
    </xdr:from>
    <xdr:to>
      <xdr:col>22</xdr:col>
      <xdr:colOff>415925</xdr:colOff>
      <xdr:row>104</xdr:row>
      <xdr:rowOff>42092</xdr:rowOff>
    </xdr:to>
    <xdr:sp macro="" textlink="">
      <xdr:nvSpPr>
        <xdr:cNvPr id="539" name="円/楕円 538"/>
        <xdr:cNvSpPr/>
      </xdr:nvSpPr>
      <xdr:spPr>
        <a:xfrm>
          <a:off x="15430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162742</xdr:rowOff>
    </xdr:from>
    <xdr:to>
      <xdr:col>23</xdr:col>
      <xdr:colOff>517525</xdr:colOff>
      <xdr:row>107</xdr:row>
      <xdr:rowOff>35379</xdr:rowOff>
    </xdr:to>
    <xdr:cxnSp macro="">
      <xdr:nvCxnSpPr>
        <xdr:cNvPr id="540" name="直線コネクタ 539"/>
        <xdr:cNvCxnSpPr/>
      </xdr:nvCxnSpPr>
      <xdr:spPr>
        <a:xfrm>
          <a:off x="15481300" y="17822092"/>
          <a:ext cx="8382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11991</xdr:rowOff>
    </xdr:from>
    <xdr:ext cx="405111" cy="259045"/>
    <xdr:sp macro="" textlink="">
      <xdr:nvSpPr>
        <xdr:cNvPr id="541" name="n_1aveValue【公民館】&#10;有形固定資産減価償却率"/>
        <xdr:cNvSpPr txBox="1"/>
      </xdr:nvSpPr>
      <xdr:spPr>
        <a:xfrm>
          <a:off x="15266043"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58619</xdr:rowOff>
    </xdr:from>
    <xdr:ext cx="405111" cy="259045"/>
    <xdr:sp macro="" textlink="">
      <xdr:nvSpPr>
        <xdr:cNvPr id="542" name="n_1mainValue【公民館】&#10;有形固定資産減価償却率"/>
        <xdr:cNvSpPr txBox="1"/>
      </xdr:nvSpPr>
      <xdr:spPr>
        <a:xfrm>
          <a:off x="15266043"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3" name="正方形/長方形 5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4" name="正方形/長方形 5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5" name="正方形/長方形 5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6" name="正方形/長方形 5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7" name="正方形/長方形 5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8" name="正方形/長方形 5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9" name="正方形/長方形 5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0" name="正方形/長方形 5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1" name="テキスト ボックス 5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2" name="直線コネクタ 5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3" name="直線コネクタ 5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4" name="テキスト ボックス 5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5" name="直線コネクタ 5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6" name="テキスト ボックス 5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7" name="直線コネクタ 5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8" name="テキスト ボックス 5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9" name="直線コネクタ 5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0" name="テキスト ボックス 5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1" name="直線コネクタ 5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2" name="テキスト ボックス 5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66" name="直線コネクタ 565"/>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67"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68" name="直線コネクタ 567"/>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9"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70" name="直線コネクタ 569"/>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139716</xdr:rowOff>
    </xdr:from>
    <xdr:ext cx="469744" cy="259045"/>
    <xdr:sp macro="" textlink="">
      <xdr:nvSpPr>
        <xdr:cNvPr id="571" name="【公民館】&#10;一人当たり面積平均値テキスト"/>
        <xdr:cNvSpPr txBox="1"/>
      </xdr:nvSpPr>
      <xdr:spPr>
        <a:xfrm>
          <a:off x="222504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72" name="フローチャート : 判断 571"/>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73" name="フローチャート : 判断 572"/>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4" name="テキスト ボックス 5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5" name="テキスト ボックス 5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6" name="テキスト ボックス 5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7" name="テキスト ボックス 5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8" name="テキスト ボックス 5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113030</xdr:rowOff>
    </xdr:from>
    <xdr:to>
      <xdr:col>32</xdr:col>
      <xdr:colOff>238125</xdr:colOff>
      <xdr:row>106</xdr:row>
      <xdr:rowOff>43180</xdr:rowOff>
    </xdr:to>
    <xdr:sp macro="" textlink="">
      <xdr:nvSpPr>
        <xdr:cNvPr id="579" name="円/楕円 578"/>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91457</xdr:rowOff>
    </xdr:from>
    <xdr:ext cx="469744" cy="259045"/>
    <xdr:sp macro="" textlink="">
      <xdr:nvSpPr>
        <xdr:cNvPr id="580" name="【公民館】&#10;一人当たり面積該当値テキスト"/>
        <xdr:cNvSpPr txBox="1"/>
      </xdr:nvSpPr>
      <xdr:spPr>
        <a:xfrm>
          <a:off x="222504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120650</xdr:rowOff>
    </xdr:from>
    <xdr:to>
      <xdr:col>31</xdr:col>
      <xdr:colOff>85725</xdr:colOff>
      <xdr:row>106</xdr:row>
      <xdr:rowOff>50800</xdr:rowOff>
    </xdr:to>
    <xdr:sp macro="" textlink="">
      <xdr:nvSpPr>
        <xdr:cNvPr id="581" name="円/楕円 580"/>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163830</xdr:rowOff>
    </xdr:from>
    <xdr:to>
      <xdr:col>32</xdr:col>
      <xdr:colOff>187325</xdr:colOff>
      <xdr:row>106</xdr:row>
      <xdr:rowOff>0</xdr:rowOff>
    </xdr:to>
    <xdr:cxnSp macro="">
      <xdr:nvCxnSpPr>
        <xdr:cNvPr id="582" name="直線コネクタ 581"/>
        <xdr:cNvCxnSpPr/>
      </xdr:nvCxnSpPr>
      <xdr:spPr>
        <a:xfrm flipV="1">
          <a:off x="21323300" y="1816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46372</xdr:rowOff>
    </xdr:from>
    <xdr:ext cx="469744" cy="259045"/>
    <xdr:sp macro="" textlink="">
      <xdr:nvSpPr>
        <xdr:cNvPr id="583" name="n_1aveValue【公民館】&#10;一人当たり面積"/>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41927</xdr:rowOff>
    </xdr:from>
    <xdr:ext cx="469744" cy="259045"/>
    <xdr:sp macro="" textlink="">
      <xdr:nvSpPr>
        <xdr:cNvPr id="584" name="n_1mainValue【公民館】&#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6" name="正方形/長方形 5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7" name="テキスト ボックス 5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類似団体と比較して、有形固定資産減価償却率が大きく変動している施設は、公民館である。これは、平成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年度に完成した海部公民館大規模改修事業により、資産老朽化比率が改善したものである。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167640</xdr:rowOff>
    </xdr:from>
    <xdr:to>
      <xdr:col>6</xdr:col>
      <xdr:colOff>510540</xdr:colOff>
      <xdr:row>39</xdr:row>
      <xdr:rowOff>99060</xdr:rowOff>
    </xdr:to>
    <xdr:cxnSp macro="">
      <xdr:nvCxnSpPr>
        <xdr:cNvPr id="55" name="直線コネクタ 54"/>
        <xdr:cNvCxnSpPr/>
      </xdr:nvCxnSpPr>
      <xdr:spPr>
        <a:xfrm flipV="1">
          <a:off x="4634865" y="565404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102887</xdr:rowOff>
    </xdr:from>
    <xdr:ext cx="405111" cy="259045"/>
    <xdr:sp macro="" textlink="">
      <xdr:nvSpPr>
        <xdr:cNvPr id="56" name="【図書館】&#10;有形固定資産減価償却率最小値テキスト"/>
        <xdr:cNvSpPr txBox="1"/>
      </xdr:nvSpPr>
      <xdr:spPr>
        <a:xfrm>
          <a:off x="4724400"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39</xdr:row>
      <xdr:rowOff>99060</xdr:rowOff>
    </xdr:from>
    <xdr:to>
      <xdr:col>6</xdr:col>
      <xdr:colOff>600075</xdr:colOff>
      <xdr:row>39</xdr:row>
      <xdr:rowOff>99060</xdr:rowOff>
    </xdr:to>
    <xdr:cxnSp macro="">
      <xdr:nvCxnSpPr>
        <xdr:cNvPr id="57" name="直線コネクタ 56"/>
        <xdr:cNvCxnSpPr/>
      </xdr:nvCxnSpPr>
      <xdr:spPr>
        <a:xfrm>
          <a:off x="4546600" y="6785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114317</xdr:rowOff>
    </xdr:from>
    <xdr:ext cx="405111" cy="259045"/>
    <xdr:sp macro="" textlink="">
      <xdr:nvSpPr>
        <xdr:cNvPr id="58" name="【図書館】&#10;有形固定資産減価償却率最大値テキスト"/>
        <xdr:cNvSpPr txBox="1"/>
      </xdr:nvSpPr>
      <xdr:spPr>
        <a:xfrm>
          <a:off x="47244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32</xdr:row>
      <xdr:rowOff>167640</xdr:rowOff>
    </xdr:from>
    <xdr:to>
      <xdr:col>6</xdr:col>
      <xdr:colOff>600075</xdr:colOff>
      <xdr:row>32</xdr:row>
      <xdr:rowOff>167640</xdr:rowOff>
    </xdr:to>
    <xdr:cxnSp macro="">
      <xdr:nvCxnSpPr>
        <xdr:cNvPr id="59" name="直線コネクタ 58"/>
        <xdr:cNvCxnSpPr/>
      </xdr:nvCxnSpPr>
      <xdr:spPr>
        <a:xfrm>
          <a:off x="4546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121429</xdr:rowOff>
    </xdr:from>
    <xdr:ext cx="405111" cy="259045"/>
    <xdr:sp macro="" textlink="">
      <xdr:nvSpPr>
        <xdr:cNvPr id="60" name="【図書館】&#10;有形固定資産減価償却率平均値テキスト"/>
        <xdr:cNvSpPr txBox="1"/>
      </xdr:nvSpPr>
      <xdr:spPr>
        <a:xfrm>
          <a:off x="4724400" y="6293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98552</xdr:rowOff>
    </xdr:from>
    <xdr:to>
      <xdr:col>6</xdr:col>
      <xdr:colOff>561975</xdr:colOff>
      <xdr:row>38</xdr:row>
      <xdr:rowOff>28702</xdr:rowOff>
    </xdr:to>
    <xdr:sp macro="" textlink="">
      <xdr:nvSpPr>
        <xdr:cNvPr id="61" name="フローチャート : 判断 60"/>
        <xdr:cNvSpPr/>
      </xdr:nvSpPr>
      <xdr:spPr>
        <a:xfrm>
          <a:off x="45847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77978</xdr:rowOff>
    </xdr:from>
    <xdr:to>
      <xdr:col>5</xdr:col>
      <xdr:colOff>409575</xdr:colOff>
      <xdr:row>39</xdr:row>
      <xdr:rowOff>8128</xdr:rowOff>
    </xdr:to>
    <xdr:sp macro="" textlink="">
      <xdr:nvSpPr>
        <xdr:cNvPr id="62" name="フローチャート : 判断 61"/>
        <xdr:cNvSpPr/>
      </xdr:nvSpPr>
      <xdr:spPr>
        <a:xfrm>
          <a:off x="3746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48260</xdr:rowOff>
    </xdr:from>
    <xdr:to>
      <xdr:col>6</xdr:col>
      <xdr:colOff>561975</xdr:colOff>
      <xdr:row>39</xdr:row>
      <xdr:rowOff>149860</xdr:rowOff>
    </xdr:to>
    <xdr:sp macro="" textlink="">
      <xdr:nvSpPr>
        <xdr:cNvPr id="68" name="円/楕円 67"/>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134637</xdr:rowOff>
    </xdr:from>
    <xdr:ext cx="405111" cy="259045"/>
    <xdr:sp macro="" textlink="">
      <xdr:nvSpPr>
        <xdr:cNvPr id="69" name="【図書館】&#10;有形固定資産減価償却率該当値テキスト"/>
        <xdr:cNvSpPr txBox="1"/>
      </xdr:nvSpPr>
      <xdr:spPr>
        <a:xfrm>
          <a:off x="4724400" y="664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93980</xdr:rowOff>
    </xdr:from>
    <xdr:to>
      <xdr:col>5</xdr:col>
      <xdr:colOff>409575</xdr:colOff>
      <xdr:row>40</xdr:row>
      <xdr:rowOff>24130</xdr:rowOff>
    </xdr:to>
    <xdr:sp macro="" textlink="">
      <xdr:nvSpPr>
        <xdr:cNvPr id="70" name="円/楕円 69"/>
        <xdr:cNvSpPr/>
      </xdr:nvSpPr>
      <xdr:spPr>
        <a:xfrm>
          <a:off x="3746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99060</xdr:rowOff>
    </xdr:from>
    <xdr:to>
      <xdr:col>6</xdr:col>
      <xdr:colOff>511175</xdr:colOff>
      <xdr:row>39</xdr:row>
      <xdr:rowOff>144780</xdr:rowOff>
    </xdr:to>
    <xdr:cxnSp macro="">
      <xdr:nvCxnSpPr>
        <xdr:cNvPr id="71" name="直線コネクタ 70"/>
        <xdr:cNvCxnSpPr/>
      </xdr:nvCxnSpPr>
      <xdr:spPr>
        <a:xfrm flipV="1">
          <a:off x="3797300" y="67856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24655</xdr:rowOff>
    </xdr:from>
    <xdr:ext cx="405111" cy="259045"/>
    <xdr:sp macro="" textlink="">
      <xdr:nvSpPr>
        <xdr:cNvPr id="72" name="n_1aveValue【図書館】&#10;有形固定資産減価償却率"/>
        <xdr:cNvSpPr txBox="1"/>
      </xdr:nvSpPr>
      <xdr:spPr>
        <a:xfrm>
          <a:off x="3582043"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15257</xdr:rowOff>
    </xdr:from>
    <xdr:ext cx="405111" cy="259045"/>
    <xdr:sp macro="" textlink="">
      <xdr:nvSpPr>
        <xdr:cNvPr id="73" name="n_1mainValue【図書館】&#10;有形固定資産減価償却率"/>
        <xdr:cNvSpPr txBox="1"/>
      </xdr:nvSpPr>
      <xdr:spPr>
        <a:xfrm>
          <a:off x="3582043"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0" name="直線コネクタ 99"/>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1"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2" name="直線コネクタ 101"/>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3"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04" name="直線コネクタ 103"/>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5"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6" name="フローチャート : 判断 105"/>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131536</xdr:rowOff>
    </xdr:from>
    <xdr:to>
      <xdr:col>14</xdr:col>
      <xdr:colOff>79375</xdr:colOff>
      <xdr:row>36</xdr:row>
      <xdr:rowOff>61686</xdr:rowOff>
    </xdr:to>
    <xdr:sp macro="" textlink="">
      <xdr:nvSpPr>
        <xdr:cNvPr id="107" name="フローチャート : 判断 106"/>
        <xdr:cNvSpPr/>
      </xdr:nvSpPr>
      <xdr:spPr>
        <a:xfrm>
          <a:off x="9588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33564</xdr:rowOff>
    </xdr:from>
    <xdr:to>
      <xdr:col>15</xdr:col>
      <xdr:colOff>231775</xdr:colOff>
      <xdr:row>35</xdr:row>
      <xdr:rowOff>135164</xdr:rowOff>
    </xdr:to>
    <xdr:sp macro="" textlink="">
      <xdr:nvSpPr>
        <xdr:cNvPr id="113" name="円/楕円 112"/>
        <xdr:cNvSpPr/>
      </xdr:nvSpPr>
      <xdr:spPr>
        <a:xfrm>
          <a:off x="10426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56441</xdr:rowOff>
    </xdr:from>
    <xdr:ext cx="469744" cy="259045"/>
    <xdr:sp macro="" textlink="">
      <xdr:nvSpPr>
        <xdr:cNvPr id="114" name="【図書館】&#10;一人当たり面積該当値テキスト"/>
        <xdr:cNvSpPr txBox="1"/>
      </xdr:nvSpPr>
      <xdr:spPr>
        <a:xfrm>
          <a:off x="10566400" y="58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55336</xdr:rowOff>
    </xdr:from>
    <xdr:to>
      <xdr:col>14</xdr:col>
      <xdr:colOff>79375</xdr:colOff>
      <xdr:row>35</xdr:row>
      <xdr:rowOff>156936</xdr:rowOff>
    </xdr:to>
    <xdr:sp macro="" textlink="">
      <xdr:nvSpPr>
        <xdr:cNvPr id="115" name="円/楕円 114"/>
        <xdr:cNvSpPr/>
      </xdr:nvSpPr>
      <xdr:spPr>
        <a:xfrm>
          <a:off x="9588500" y="60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84364</xdr:rowOff>
    </xdr:from>
    <xdr:to>
      <xdr:col>15</xdr:col>
      <xdr:colOff>180975</xdr:colOff>
      <xdr:row>35</xdr:row>
      <xdr:rowOff>106136</xdr:rowOff>
    </xdr:to>
    <xdr:cxnSp macro="">
      <xdr:nvCxnSpPr>
        <xdr:cNvPr id="116" name="直線コネクタ 115"/>
        <xdr:cNvCxnSpPr/>
      </xdr:nvCxnSpPr>
      <xdr:spPr>
        <a:xfrm flipV="1">
          <a:off x="9639300" y="60851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52813</xdr:rowOff>
    </xdr:from>
    <xdr:ext cx="469744" cy="259045"/>
    <xdr:sp macro="" textlink="">
      <xdr:nvSpPr>
        <xdr:cNvPr id="117" name="n_1aveValue【図書館】&#10;一人当たり面積"/>
        <xdr:cNvSpPr txBox="1"/>
      </xdr:nvSpPr>
      <xdr:spPr>
        <a:xfrm>
          <a:off x="9391727" y="622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2013</xdr:rowOff>
    </xdr:from>
    <xdr:ext cx="469744" cy="259045"/>
    <xdr:sp macro="" textlink="">
      <xdr:nvSpPr>
        <xdr:cNvPr id="118" name="n_1mainValue【図書館】&#10;一人当たり面積"/>
        <xdr:cNvSpPr txBox="1"/>
      </xdr:nvSpPr>
      <xdr:spPr>
        <a:xfrm>
          <a:off x="9391727" y="58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7" name="直線コネクタ 14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9" name="直線コネクタ 14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1" name="直線コネクタ 15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57802</xdr:rowOff>
    </xdr:from>
    <xdr:ext cx="405111" cy="259045"/>
    <xdr:sp macro="" textlink="">
      <xdr:nvSpPr>
        <xdr:cNvPr id="152" name="【体育館・プール】&#10;有形固定資産減価償却率平均値テキスト"/>
        <xdr:cNvSpPr txBox="1"/>
      </xdr:nvSpPr>
      <xdr:spPr>
        <a:xfrm>
          <a:off x="47244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3" name="フローチャート : 判断 15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54" name="フローチャート : 判断 15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9207</xdr:rowOff>
    </xdr:from>
    <xdr:to>
      <xdr:col>6</xdr:col>
      <xdr:colOff>561975</xdr:colOff>
      <xdr:row>62</xdr:row>
      <xdr:rowOff>110807</xdr:rowOff>
    </xdr:to>
    <xdr:sp macro="" textlink="">
      <xdr:nvSpPr>
        <xdr:cNvPr id="160" name="円/楕円 159"/>
        <xdr:cNvSpPr/>
      </xdr:nvSpPr>
      <xdr:spPr>
        <a:xfrm>
          <a:off x="4584700" y="10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159084</xdr:rowOff>
    </xdr:from>
    <xdr:ext cx="405111" cy="259045"/>
    <xdr:sp macro="" textlink="">
      <xdr:nvSpPr>
        <xdr:cNvPr id="161" name="【体育館・プール】&#10;有形固定資産減価償却率該当値テキスト"/>
        <xdr:cNvSpPr txBox="1"/>
      </xdr:nvSpPr>
      <xdr:spPr>
        <a:xfrm>
          <a:off x="4724400" y="1061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129222</xdr:rowOff>
    </xdr:from>
    <xdr:to>
      <xdr:col>5</xdr:col>
      <xdr:colOff>409575</xdr:colOff>
      <xdr:row>63</xdr:row>
      <xdr:rowOff>59372</xdr:rowOff>
    </xdr:to>
    <xdr:sp macro="" textlink="">
      <xdr:nvSpPr>
        <xdr:cNvPr id="162" name="円/楕円 161"/>
        <xdr:cNvSpPr/>
      </xdr:nvSpPr>
      <xdr:spPr>
        <a:xfrm>
          <a:off x="3746500" y="107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60007</xdr:rowOff>
    </xdr:from>
    <xdr:to>
      <xdr:col>6</xdr:col>
      <xdr:colOff>511175</xdr:colOff>
      <xdr:row>63</xdr:row>
      <xdr:rowOff>8572</xdr:rowOff>
    </xdr:to>
    <xdr:cxnSp macro="">
      <xdr:nvCxnSpPr>
        <xdr:cNvPr id="163" name="直線コネクタ 162"/>
        <xdr:cNvCxnSpPr/>
      </xdr:nvCxnSpPr>
      <xdr:spPr>
        <a:xfrm flipV="1">
          <a:off x="3797300" y="10689907"/>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141622</xdr:rowOff>
    </xdr:from>
    <xdr:ext cx="405111" cy="259045"/>
    <xdr:sp macro="" textlink="">
      <xdr:nvSpPr>
        <xdr:cNvPr id="164" name="n_1aveValue【体育館・プール】&#10;有形固定資産減価償却率"/>
        <xdr:cNvSpPr txBox="1"/>
      </xdr:nvSpPr>
      <xdr:spPr>
        <a:xfrm>
          <a:off x="3582043"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50499</xdr:rowOff>
    </xdr:from>
    <xdr:ext cx="405111" cy="259045"/>
    <xdr:sp macro="" textlink="">
      <xdr:nvSpPr>
        <xdr:cNvPr id="165" name="n_1mainValue【体育館・プール】&#10;有形固定資産減価償却率"/>
        <xdr:cNvSpPr txBox="1"/>
      </xdr:nvSpPr>
      <xdr:spPr>
        <a:xfrm>
          <a:off x="3582043" y="1085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89" name="直線コネクタ 188"/>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90"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91" name="直線コネクタ 190"/>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92"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93" name="直線コネクタ 192"/>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94"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95" name="フローチャート : 判断 194"/>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96" name="フローチャート : 判断 195"/>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21590</xdr:rowOff>
    </xdr:from>
    <xdr:to>
      <xdr:col>15</xdr:col>
      <xdr:colOff>231775</xdr:colOff>
      <xdr:row>58</xdr:row>
      <xdr:rowOff>123190</xdr:rowOff>
    </xdr:to>
    <xdr:sp macro="" textlink="">
      <xdr:nvSpPr>
        <xdr:cNvPr id="202" name="円/楕円 201"/>
        <xdr:cNvSpPr/>
      </xdr:nvSpPr>
      <xdr:spPr>
        <a:xfrm>
          <a:off x="10426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44467</xdr:rowOff>
    </xdr:from>
    <xdr:ext cx="469744" cy="259045"/>
    <xdr:sp macro="" textlink="">
      <xdr:nvSpPr>
        <xdr:cNvPr id="203" name="【体育館・プール】&#10;一人当たり面積該当値テキスト"/>
        <xdr:cNvSpPr txBox="1"/>
      </xdr:nvSpPr>
      <xdr:spPr>
        <a:xfrm>
          <a:off x="10566400"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61595</xdr:rowOff>
    </xdr:from>
    <xdr:to>
      <xdr:col>14</xdr:col>
      <xdr:colOff>79375</xdr:colOff>
      <xdr:row>57</xdr:row>
      <xdr:rowOff>163195</xdr:rowOff>
    </xdr:to>
    <xdr:sp macro="" textlink="">
      <xdr:nvSpPr>
        <xdr:cNvPr id="204" name="円/楕円 203"/>
        <xdr:cNvSpPr/>
      </xdr:nvSpPr>
      <xdr:spPr>
        <a:xfrm>
          <a:off x="9588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112395</xdr:rowOff>
    </xdr:from>
    <xdr:to>
      <xdr:col>15</xdr:col>
      <xdr:colOff>180975</xdr:colOff>
      <xdr:row>58</xdr:row>
      <xdr:rowOff>72390</xdr:rowOff>
    </xdr:to>
    <xdr:cxnSp macro="">
      <xdr:nvCxnSpPr>
        <xdr:cNvPr id="205" name="直線コネクタ 204"/>
        <xdr:cNvCxnSpPr/>
      </xdr:nvCxnSpPr>
      <xdr:spPr>
        <a:xfrm>
          <a:off x="9639300" y="988504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9542</xdr:rowOff>
    </xdr:from>
    <xdr:ext cx="469744" cy="259045"/>
    <xdr:sp macro="" textlink="">
      <xdr:nvSpPr>
        <xdr:cNvPr id="206" name="n_1aveValue【体育館・プール】&#10;一人当たり面積"/>
        <xdr:cNvSpPr txBox="1"/>
      </xdr:nvSpPr>
      <xdr:spPr>
        <a:xfrm>
          <a:off x="9391727" y="1012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13</xdr:col>
      <xdr:colOff>466802</xdr:colOff>
      <xdr:row>56</xdr:row>
      <xdr:rowOff>8272</xdr:rowOff>
    </xdr:from>
    <xdr:ext cx="469744" cy="259045"/>
    <xdr:sp macro="" textlink="">
      <xdr:nvSpPr>
        <xdr:cNvPr id="207" name="n_1mainValue【体育館・プール】&#10;一人当たり面積"/>
        <xdr:cNvSpPr txBox="1"/>
      </xdr:nvSpPr>
      <xdr:spPr>
        <a:xfrm>
          <a:off x="9391727" y="960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8" name="テキスト ボックス 22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0" name="テキスト ボックス 22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32" name="直線コネクタ 231"/>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33"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34" name="直線コネクタ 233"/>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35"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36" name="直線コネクタ 235"/>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37"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38" name="フローチャート : 判断 237"/>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239" name="フローチャート : 判断 238"/>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120650</xdr:rowOff>
    </xdr:from>
    <xdr:to>
      <xdr:col>6</xdr:col>
      <xdr:colOff>561975</xdr:colOff>
      <xdr:row>80</xdr:row>
      <xdr:rowOff>50800</xdr:rowOff>
    </xdr:to>
    <xdr:sp macro="" textlink="">
      <xdr:nvSpPr>
        <xdr:cNvPr id="245" name="円/楕円 244"/>
        <xdr:cNvSpPr/>
      </xdr:nvSpPr>
      <xdr:spPr>
        <a:xfrm>
          <a:off x="4584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35577</xdr:rowOff>
    </xdr:from>
    <xdr:ext cx="405111" cy="259045"/>
    <xdr:sp macro="" textlink="">
      <xdr:nvSpPr>
        <xdr:cNvPr id="246" name="【福祉施設】&#10;有形固定資産減価償却率該当値テキスト"/>
        <xdr:cNvSpPr txBox="1"/>
      </xdr:nvSpPr>
      <xdr:spPr>
        <a:xfrm>
          <a:off x="4724400" y="1358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59689</xdr:rowOff>
    </xdr:from>
    <xdr:to>
      <xdr:col>5</xdr:col>
      <xdr:colOff>409575</xdr:colOff>
      <xdr:row>79</xdr:row>
      <xdr:rowOff>161289</xdr:rowOff>
    </xdr:to>
    <xdr:sp macro="" textlink="">
      <xdr:nvSpPr>
        <xdr:cNvPr id="247" name="円/楕円 246"/>
        <xdr:cNvSpPr/>
      </xdr:nvSpPr>
      <xdr:spPr>
        <a:xfrm>
          <a:off x="3746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110489</xdr:rowOff>
    </xdr:from>
    <xdr:to>
      <xdr:col>6</xdr:col>
      <xdr:colOff>511175</xdr:colOff>
      <xdr:row>80</xdr:row>
      <xdr:rowOff>0</xdr:rowOff>
    </xdr:to>
    <xdr:cxnSp macro="">
      <xdr:nvCxnSpPr>
        <xdr:cNvPr id="248" name="直線コネクタ 247"/>
        <xdr:cNvCxnSpPr/>
      </xdr:nvCxnSpPr>
      <xdr:spPr>
        <a:xfrm>
          <a:off x="3797300" y="136550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163847</xdr:rowOff>
    </xdr:from>
    <xdr:ext cx="405111" cy="259045"/>
    <xdr:sp macro="" textlink="">
      <xdr:nvSpPr>
        <xdr:cNvPr id="249"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6366</xdr:rowOff>
    </xdr:from>
    <xdr:ext cx="405111" cy="259045"/>
    <xdr:sp macro="" textlink="">
      <xdr:nvSpPr>
        <xdr:cNvPr id="250" name="n_1mainValue【福祉施設】&#10;有形固定資産減価償却率"/>
        <xdr:cNvSpPr txBox="1"/>
      </xdr:nvSpPr>
      <xdr:spPr>
        <a:xfrm>
          <a:off x="3582043"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76" name="直線コネクタ 275"/>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77"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78" name="直線コネクタ 277"/>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79"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80" name="直線コネクタ 279"/>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126109</xdr:rowOff>
    </xdr:from>
    <xdr:ext cx="469744" cy="259045"/>
    <xdr:sp macro="" textlink="">
      <xdr:nvSpPr>
        <xdr:cNvPr id="281" name="【福祉施設】&#10;一人当たり面積平均値テキスト"/>
        <xdr:cNvSpPr txBox="1"/>
      </xdr:nvSpPr>
      <xdr:spPr>
        <a:xfrm>
          <a:off x="10566400" y="1418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82" name="フローチャート : 判断 281"/>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83" name="フローチャート : 判断 282"/>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19957</xdr:rowOff>
    </xdr:from>
    <xdr:to>
      <xdr:col>15</xdr:col>
      <xdr:colOff>231775</xdr:colOff>
      <xdr:row>85</xdr:row>
      <xdr:rowOff>121557</xdr:rowOff>
    </xdr:to>
    <xdr:sp macro="" textlink="">
      <xdr:nvSpPr>
        <xdr:cNvPr id="289" name="円/楕円 288"/>
        <xdr:cNvSpPr/>
      </xdr:nvSpPr>
      <xdr:spPr>
        <a:xfrm>
          <a:off x="104267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106334</xdr:rowOff>
    </xdr:from>
    <xdr:ext cx="469744" cy="259045"/>
    <xdr:sp macro="" textlink="">
      <xdr:nvSpPr>
        <xdr:cNvPr id="290" name="【福祉施設】&#10;一人当たり面積該当値テキスト"/>
        <xdr:cNvSpPr txBox="1"/>
      </xdr:nvSpPr>
      <xdr:spPr>
        <a:xfrm>
          <a:off x="10566400" y="145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24856</xdr:rowOff>
    </xdr:from>
    <xdr:to>
      <xdr:col>14</xdr:col>
      <xdr:colOff>79375</xdr:colOff>
      <xdr:row>85</xdr:row>
      <xdr:rowOff>126456</xdr:rowOff>
    </xdr:to>
    <xdr:sp macro="" textlink="">
      <xdr:nvSpPr>
        <xdr:cNvPr id="291" name="円/楕円 290"/>
        <xdr:cNvSpPr/>
      </xdr:nvSpPr>
      <xdr:spPr>
        <a:xfrm>
          <a:off x="9588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70757</xdr:rowOff>
    </xdr:from>
    <xdr:to>
      <xdr:col>15</xdr:col>
      <xdr:colOff>180975</xdr:colOff>
      <xdr:row>85</xdr:row>
      <xdr:rowOff>75656</xdr:rowOff>
    </xdr:to>
    <xdr:cxnSp macro="">
      <xdr:nvCxnSpPr>
        <xdr:cNvPr id="292" name="直線コネクタ 291"/>
        <xdr:cNvCxnSpPr/>
      </xdr:nvCxnSpPr>
      <xdr:spPr>
        <a:xfrm flipV="1">
          <a:off x="9639300" y="1464400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46645</xdr:rowOff>
    </xdr:from>
    <xdr:ext cx="469744" cy="259045"/>
    <xdr:sp macro="" textlink="">
      <xdr:nvSpPr>
        <xdr:cNvPr id="293"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117583</xdr:rowOff>
    </xdr:from>
    <xdr:ext cx="469744" cy="259045"/>
    <xdr:sp macro="" textlink="">
      <xdr:nvSpPr>
        <xdr:cNvPr id="294" name="n_1mainValue【福祉施設】&#10;一人当たり面積"/>
        <xdr:cNvSpPr txBox="1"/>
      </xdr:nvSpPr>
      <xdr:spPr>
        <a:xfrm>
          <a:off x="93917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5" name="テキスト ボックス 30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6" name="直線コネクタ 30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7" name="テキスト ボックス 30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8" name="直線コネクタ 30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9" name="テキスト ボックス 30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10" name="直線コネクタ 30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11" name="テキスト ボックス 31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2" name="直線コネクタ 31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3" name="テキスト ボックス 31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317" name="直線コネクタ 316"/>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318"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319" name="直線コネクタ 318"/>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320"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321" name="直線コネクタ 320"/>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142003</xdr:rowOff>
    </xdr:from>
    <xdr:ext cx="405111" cy="259045"/>
    <xdr:sp macro="" textlink="">
      <xdr:nvSpPr>
        <xdr:cNvPr id="322" name="【市民会館】&#10;有形固定資産減価償却率平均値テキスト"/>
        <xdr:cNvSpPr txBox="1"/>
      </xdr:nvSpPr>
      <xdr:spPr>
        <a:xfrm>
          <a:off x="4724400" y="17972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323" name="フローチャート : 判断 322"/>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324" name="フローチャート : 判断 323"/>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71120</xdr:rowOff>
    </xdr:from>
    <xdr:to>
      <xdr:col>6</xdr:col>
      <xdr:colOff>561975</xdr:colOff>
      <xdr:row>109</xdr:row>
      <xdr:rowOff>1270</xdr:rowOff>
    </xdr:to>
    <xdr:sp macro="" textlink="">
      <xdr:nvSpPr>
        <xdr:cNvPr id="330" name="円/楕円 329"/>
        <xdr:cNvSpPr/>
      </xdr:nvSpPr>
      <xdr:spPr>
        <a:xfrm>
          <a:off x="4584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157497</xdr:rowOff>
    </xdr:from>
    <xdr:ext cx="405111" cy="259045"/>
    <xdr:sp macro="" textlink="">
      <xdr:nvSpPr>
        <xdr:cNvPr id="331" name="【市民会館】&#10;有形固定資産減価償却率該当値テキスト"/>
        <xdr:cNvSpPr txBox="1"/>
      </xdr:nvSpPr>
      <xdr:spPr>
        <a:xfrm>
          <a:off x="4724400" y="185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116839</xdr:rowOff>
    </xdr:from>
    <xdr:to>
      <xdr:col>5</xdr:col>
      <xdr:colOff>409575</xdr:colOff>
      <xdr:row>109</xdr:row>
      <xdr:rowOff>46989</xdr:rowOff>
    </xdr:to>
    <xdr:sp macro="" textlink="">
      <xdr:nvSpPr>
        <xdr:cNvPr id="332" name="円/楕円 331"/>
        <xdr:cNvSpPr/>
      </xdr:nvSpPr>
      <xdr:spPr>
        <a:xfrm>
          <a:off x="3746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121920</xdr:rowOff>
    </xdr:from>
    <xdr:to>
      <xdr:col>6</xdr:col>
      <xdr:colOff>511175</xdr:colOff>
      <xdr:row>108</xdr:row>
      <xdr:rowOff>167639</xdr:rowOff>
    </xdr:to>
    <xdr:cxnSp macro="">
      <xdr:nvCxnSpPr>
        <xdr:cNvPr id="333" name="直線コネクタ 332"/>
        <xdr:cNvCxnSpPr/>
      </xdr:nvCxnSpPr>
      <xdr:spPr>
        <a:xfrm flipV="1">
          <a:off x="3797300" y="18638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132097</xdr:rowOff>
    </xdr:from>
    <xdr:ext cx="405111" cy="259045"/>
    <xdr:sp macro="" textlink="">
      <xdr:nvSpPr>
        <xdr:cNvPr id="334"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38116</xdr:rowOff>
    </xdr:from>
    <xdr:ext cx="405111" cy="259045"/>
    <xdr:sp macro="" textlink="">
      <xdr:nvSpPr>
        <xdr:cNvPr id="335" name="n_1main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6" name="テキスト ボックス 34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362" name="直線コネクタ 361"/>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363"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364" name="直線コネクタ 363"/>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365"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366" name="直線コネクタ 365"/>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41746</xdr:rowOff>
    </xdr:from>
    <xdr:ext cx="469744" cy="259045"/>
    <xdr:sp macro="" textlink="">
      <xdr:nvSpPr>
        <xdr:cNvPr id="367" name="【市民会館】&#10;一人当たり面積平均値テキスト"/>
        <xdr:cNvSpPr txBox="1"/>
      </xdr:nvSpPr>
      <xdr:spPr>
        <a:xfrm>
          <a:off x="10566400" y="1770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368" name="フローチャート : 判断 367"/>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369" name="フローチャート : 判断 368"/>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35198</xdr:rowOff>
    </xdr:from>
    <xdr:to>
      <xdr:col>15</xdr:col>
      <xdr:colOff>231775</xdr:colOff>
      <xdr:row>106</xdr:row>
      <xdr:rowOff>136798</xdr:rowOff>
    </xdr:to>
    <xdr:sp macro="" textlink="">
      <xdr:nvSpPr>
        <xdr:cNvPr id="375" name="円/楕円 374"/>
        <xdr:cNvSpPr/>
      </xdr:nvSpPr>
      <xdr:spPr>
        <a:xfrm>
          <a:off x="10426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13625</xdr:rowOff>
    </xdr:from>
    <xdr:ext cx="469744" cy="259045"/>
    <xdr:sp macro="" textlink="">
      <xdr:nvSpPr>
        <xdr:cNvPr id="376" name="【市民会館】&#10;一人当たり面積該当値テキスト"/>
        <xdr:cNvSpPr txBox="1"/>
      </xdr:nvSpPr>
      <xdr:spPr>
        <a:xfrm>
          <a:off x="10566400"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0.242</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48261</xdr:rowOff>
    </xdr:from>
    <xdr:to>
      <xdr:col>14</xdr:col>
      <xdr:colOff>79375</xdr:colOff>
      <xdr:row>106</xdr:row>
      <xdr:rowOff>149861</xdr:rowOff>
    </xdr:to>
    <xdr:sp macro="" textlink="">
      <xdr:nvSpPr>
        <xdr:cNvPr id="377" name="円/楕円 376"/>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85998</xdr:rowOff>
    </xdr:from>
    <xdr:to>
      <xdr:col>15</xdr:col>
      <xdr:colOff>180975</xdr:colOff>
      <xdr:row>106</xdr:row>
      <xdr:rowOff>99061</xdr:rowOff>
    </xdr:to>
    <xdr:cxnSp macro="">
      <xdr:nvCxnSpPr>
        <xdr:cNvPr id="378" name="直線コネクタ 377"/>
        <xdr:cNvCxnSpPr/>
      </xdr:nvCxnSpPr>
      <xdr:spPr>
        <a:xfrm flipV="1">
          <a:off x="9639300" y="182596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25961</xdr:rowOff>
    </xdr:from>
    <xdr:ext cx="469744" cy="259045"/>
    <xdr:sp macro="" textlink="">
      <xdr:nvSpPr>
        <xdr:cNvPr id="379" name="n_1aveValue【市民会館】&#10;一人当たり面積"/>
        <xdr:cNvSpPr txBox="1"/>
      </xdr:nvSpPr>
      <xdr:spPr>
        <a:xfrm>
          <a:off x="9391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140988</xdr:rowOff>
    </xdr:from>
    <xdr:ext cx="469744" cy="259045"/>
    <xdr:sp macro="" textlink="">
      <xdr:nvSpPr>
        <xdr:cNvPr id="380" name="n_1mainValue【市民会館】&#10;一人当たり面積"/>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8" name="正方形/長方形 3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4" name="正方形/長方形 40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13" name="正方形/長方形 4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4" name="正方形/長方形 4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5" name="正方形/長方形 4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6" name="正方形/長方形 4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7" name="正方形/長方形 4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8" name="正方形/長方形 4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9" name="正方形/長方形 4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20" name="正方形/長方形 4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1" name="テキスト ボックス 4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2" name="直線コネクタ 4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23" name="直線コネクタ 4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24" name="テキスト ボックス 42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25" name="直線コネクタ 4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26" name="テキスト ボックス 4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27" name="直線コネクタ 4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28" name="テキスト ボックス 4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29" name="直線コネクタ 4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30" name="テキスト ボックス 4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31" name="直線コネクタ 4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32" name="テキスト ボックス 4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33" name="直線コネクタ 4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34" name="テキスト ボックス 43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5" name="直線コネクタ 4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6" name="テキスト ボックス 4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38" name="直線コネクタ 437"/>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39"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40" name="直線コネクタ 439"/>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41"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42" name="直線コネクタ 441"/>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36303</xdr:rowOff>
    </xdr:from>
    <xdr:ext cx="405111" cy="259045"/>
    <xdr:sp macro="" textlink="">
      <xdr:nvSpPr>
        <xdr:cNvPr id="443" name="【消防施設】&#10;有形固定資産減価償却率平均値テキスト"/>
        <xdr:cNvSpPr txBox="1"/>
      </xdr:nvSpPr>
      <xdr:spPr>
        <a:xfrm>
          <a:off x="164084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44" name="フローチャート : 判断 443"/>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45" name="フローチャート : 判断 444"/>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6" name="テキスト ボックス 4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7" name="テキスト ボックス 4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8" name="テキスト ボックス 4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9" name="テキスト ボックス 4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0" name="テキスト ボックス 4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137523</xdr:rowOff>
    </xdr:from>
    <xdr:to>
      <xdr:col>23</xdr:col>
      <xdr:colOff>568325</xdr:colOff>
      <xdr:row>81</xdr:row>
      <xdr:rowOff>67673</xdr:rowOff>
    </xdr:to>
    <xdr:sp macro="" textlink="">
      <xdr:nvSpPr>
        <xdr:cNvPr id="451" name="円/楕円 450"/>
        <xdr:cNvSpPr/>
      </xdr:nvSpPr>
      <xdr:spPr>
        <a:xfrm>
          <a:off x="162687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115950</xdr:rowOff>
    </xdr:from>
    <xdr:ext cx="405111" cy="259045"/>
    <xdr:sp macro="" textlink="">
      <xdr:nvSpPr>
        <xdr:cNvPr id="452" name="【消防施設】&#10;有形固定資産減価償却率該当値テキスト"/>
        <xdr:cNvSpPr txBox="1"/>
      </xdr:nvSpPr>
      <xdr:spPr>
        <a:xfrm>
          <a:off x="16408400" y="1383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6894</xdr:rowOff>
    </xdr:from>
    <xdr:to>
      <xdr:col>22</xdr:col>
      <xdr:colOff>415925</xdr:colOff>
      <xdr:row>81</xdr:row>
      <xdr:rowOff>108494</xdr:rowOff>
    </xdr:to>
    <xdr:sp macro="" textlink="">
      <xdr:nvSpPr>
        <xdr:cNvPr id="453" name="円/楕円 452"/>
        <xdr:cNvSpPr/>
      </xdr:nvSpPr>
      <xdr:spPr>
        <a:xfrm>
          <a:off x="1543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16873</xdr:rowOff>
    </xdr:from>
    <xdr:to>
      <xdr:col>23</xdr:col>
      <xdr:colOff>517525</xdr:colOff>
      <xdr:row>81</xdr:row>
      <xdr:rowOff>57694</xdr:rowOff>
    </xdr:to>
    <xdr:cxnSp macro="">
      <xdr:nvCxnSpPr>
        <xdr:cNvPr id="454" name="直線コネクタ 453"/>
        <xdr:cNvCxnSpPr/>
      </xdr:nvCxnSpPr>
      <xdr:spPr>
        <a:xfrm flipV="1">
          <a:off x="15481300" y="1390432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115225</xdr:rowOff>
    </xdr:from>
    <xdr:ext cx="405111" cy="259045"/>
    <xdr:sp macro="" textlink="">
      <xdr:nvSpPr>
        <xdr:cNvPr id="455"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99621</xdr:rowOff>
    </xdr:from>
    <xdr:ext cx="405111" cy="259045"/>
    <xdr:sp macro="" textlink="">
      <xdr:nvSpPr>
        <xdr:cNvPr id="456" name="n_1mainValue【消防施設】&#10;有形固定資産減価償却率"/>
        <xdr:cNvSpPr txBox="1"/>
      </xdr:nvSpPr>
      <xdr:spPr>
        <a:xfrm>
          <a:off x="15266043" y="1398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7" name="正方形/長方形 4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8" name="正方形/長方形 4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9" name="正方形/長方形 4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0" name="正方形/長方形 4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1" name="正方形/長方形 4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2" name="正方形/長方形 4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3" name="正方形/長方形 4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4" name="正方形/長方形 4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5" name="テキスト ボックス 4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6" name="直線コネクタ 4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67" name="直線コネクタ 4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8" name="テキスト ボックス 4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9" name="直線コネクタ 4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70" name="テキスト ボックス 4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71" name="直線コネクタ 4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72" name="テキスト ボックス 4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73" name="直線コネクタ 4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74" name="テキスト ボックス 4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5" name="直線コネクタ 4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6" name="テキスト ボックス 4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78" name="直線コネクタ 477"/>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79"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80" name="直線コネクタ 479"/>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81"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82" name="直線コネクタ 48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483"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84" name="フローチャート : 判断 483"/>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85" name="フローチャート : 判断 484"/>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119887</xdr:rowOff>
    </xdr:from>
    <xdr:to>
      <xdr:col>32</xdr:col>
      <xdr:colOff>238125</xdr:colOff>
      <xdr:row>81</xdr:row>
      <xdr:rowOff>50037</xdr:rowOff>
    </xdr:to>
    <xdr:sp macro="" textlink="">
      <xdr:nvSpPr>
        <xdr:cNvPr id="491" name="円/楕円 490"/>
        <xdr:cNvSpPr/>
      </xdr:nvSpPr>
      <xdr:spPr>
        <a:xfrm>
          <a:off x="221107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142764</xdr:rowOff>
    </xdr:from>
    <xdr:ext cx="469744" cy="259045"/>
    <xdr:sp macro="" textlink="">
      <xdr:nvSpPr>
        <xdr:cNvPr id="492" name="【消防施設】&#10;一人当たり面積該当値テキスト"/>
        <xdr:cNvSpPr txBox="1"/>
      </xdr:nvSpPr>
      <xdr:spPr>
        <a:xfrm>
          <a:off x="22250400" y="136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133604</xdr:rowOff>
    </xdr:from>
    <xdr:to>
      <xdr:col>31</xdr:col>
      <xdr:colOff>85725</xdr:colOff>
      <xdr:row>81</xdr:row>
      <xdr:rowOff>63754</xdr:rowOff>
    </xdr:to>
    <xdr:sp macro="" textlink="">
      <xdr:nvSpPr>
        <xdr:cNvPr id="493" name="円/楕円 492"/>
        <xdr:cNvSpPr/>
      </xdr:nvSpPr>
      <xdr:spPr>
        <a:xfrm>
          <a:off x="21272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170687</xdr:rowOff>
    </xdr:from>
    <xdr:to>
      <xdr:col>32</xdr:col>
      <xdr:colOff>187325</xdr:colOff>
      <xdr:row>81</xdr:row>
      <xdr:rowOff>12954</xdr:rowOff>
    </xdr:to>
    <xdr:cxnSp macro="">
      <xdr:nvCxnSpPr>
        <xdr:cNvPr id="494" name="直線コネクタ 493"/>
        <xdr:cNvCxnSpPr/>
      </xdr:nvCxnSpPr>
      <xdr:spPr>
        <a:xfrm flipV="1">
          <a:off x="21323300" y="138866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16</xdr:rowOff>
    </xdr:from>
    <xdr:ext cx="469744" cy="259045"/>
    <xdr:sp macro="" textlink="">
      <xdr:nvSpPr>
        <xdr:cNvPr id="495" name="n_1aveValue【消防施設】&#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80281</xdr:rowOff>
    </xdr:from>
    <xdr:ext cx="469744" cy="259045"/>
    <xdr:sp macro="" textlink="">
      <xdr:nvSpPr>
        <xdr:cNvPr id="496" name="n_1mainValue【消防施設】&#10;一人当たり面積"/>
        <xdr:cNvSpPr txBox="1"/>
      </xdr:nvSpPr>
      <xdr:spPr>
        <a:xfrm>
          <a:off x="21075727" y="136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7" name="正方形/長方形 4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4" name="正方形/長方形 5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5" name="テキスト ボックス 5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6" name="直線コネクタ 5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7" name="テキスト ボックス 5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8" name="直線コネクタ 5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9" name="テキスト ボックス 5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0" name="直線コネクタ 5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1" name="テキスト ボックス 5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2" name="直線コネクタ 5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3" name="テキスト ボックス 5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4" name="直線コネクタ 5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5" name="テキスト ボックス 5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6" name="直線コネクタ 5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7" name="テキスト ボックス 5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8" name="直線コネクタ 5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9" name="テキスト ボックス 5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21" name="直線コネクタ 520"/>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22"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23" name="直線コネクタ 522"/>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24"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25" name="直線コネクタ 52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154957</xdr:rowOff>
    </xdr:from>
    <xdr:ext cx="405111" cy="259045"/>
    <xdr:sp macro="" textlink="">
      <xdr:nvSpPr>
        <xdr:cNvPr id="526" name="【庁舎】&#10;有形固定資産減価償却率平均値テキスト"/>
        <xdr:cNvSpPr txBox="1"/>
      </xdr:nvSpPr>
      <xdr:spPr>
        <a:xfrm>
          <a:off x="164084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27" name="フローチャート : 判断 526"/>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528" name="フローチャート : 判断 527"/>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116839</xdr:rowOff>
    </xdr:from>
    <xdr:to>
      <xdr:col>23</xdr:col>
      <xdr:colOff>568325</xdr:colOff>
      <xdr:row>106</xdr:row>
      <xdr:rowOff>46989</xdr:rowOff>
    </xdr:to>
    <xdr:sp macro="" textlink="">
      <xdr:nvSpPr>
        <xdr:cNvPr id="534" name="円/楕円 533"/>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95266</xdr:rowOff>
    </xdr:from>
    <xdr:ext cx="405111" cy="259045"/>
    <xdr:sp macro="" textlink="">
      <xdr:nvSpPr>
        <xdr:cNvPr id="535" name="【庁舎】&#10;有形固定資産減価償却率該当値テキスト"/>
        <xdr:cNvSpPr txBox="1"/>
      </xdr:nvSpPr>
      <xdr:spPr>
        <a:xfrm>
          <a:off x="164084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133986</xdr:rowOff>
    </xdr:from>
    <xdr:to>
      <xdr:col>22</xdr:col>
      <xdr:colOff>415925</xdr:colOff>
      <xdr:row>105</xdr:row>
      <xdr:rowOff>64136</xdr:rowOff>
    </xdr:to>
    <xdr:sp macro="" textlink="">
      <xdr:nvSpPr>
        <xdr:cNvPr id="536" name="円/楕円 535"/>
        <xdr:cNvSpPr/>
      </xdr:nvSpPr>
      <xdr:spPr>
        <a:xfrm>
          <a:off x="15430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13336</xdr:rowOff>
    </xdr:from>
    <xdr:to>
      <xdr:col>23</xdr:col>
      <xdr:colOff>517525</xdr:colOff>
      <xdr:row>105</xdr:row>
      <xdr:rowOff>167639</xdr:rowOff>
    </xdr:to>
    <xdr:cxnSp macro="">
      <xdr:nvCxnSpPr>
        <xdr:cNvPr id="537" name="直線コネクタ 536"/>
        <xdr:cNvCxnSpPr/>
      </xdr:nvCxnSpPr>
      <xdr:spPr>
        <a:xfrm>
          <a:off x="15481300" y="18015586"/>
          <a:ext cx="8382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21607</xdr:rowOff>
    </xdr:from>
    <xdr:ext cx="405111" cy="259045"/>
    <xdr:sp macro="" textlink="">
      <xdr:nvSpPr>
        <xdr:cNvPr id="538" name="n_1aveValue【庁舎】&#10;有形固定資産減価償却率"/>
        <xdr:cNvSpPr txBox="1"/>
      </xdr:nvSpPr>
      <xdr:spPr>
        <a:xfrm>
          <a:off x="15266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55263</xdr:rowOff>
    </xdr:from>
    <xdr:ext cx="405111" cy="259045"/>
    <xdr:sp macro="" textlink="">
      <xdr:nvSpPr>
        <xdr:cNvPr id="539" name="n_1main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7" name="正方形/長方形 5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8" name="テキスト ボックス 5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9" name="直線コネクタ 5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0" name="テキスト ボックス 5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1" name="直線コネクタ 5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2" name="テキスト ボックス 5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3" name="直線コネクタ 5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4" name="テキスト ボックス 5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5" name="直線コネクタ 5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6" name="テキスト ボックス 5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7" name="直線コネクタ 5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8" name="テキスト ボックス 5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9" name="直線コネクタ 5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0" name="テキスト ボックス 5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64" name="直線コネクタ 563"/>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65"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66" name="直線コネクタ 565"/>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7"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8" name="直線コネクタ 567"/>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569"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70" name="フローチャート : 判断 569"/>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71" name="フローチャート : 判断 570"/>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67311</xdr:rowOff>
    </xdr:from>
    <xdr:to>
      <xdr:col>32</xdr:col>
      <xdr:colOff>238125</xdr:colOff>
      <xdr:row>105</xdr:row>
      <xdr:rowOff>168911</xdr:rowOff>
    </xdr:to>
    <xdr:sp macro="" textlink="">
      <xdr:nvSpPr>
        <xdr:cNvPr id="577" name="円/楕円 576"/>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90188</xdr:rowOff>
    </xdr:from>
    <xdr:ext cx="469744" cy="259045"/>
    <xdr:sp macro="" textlink="">
      <xdr:nvSpPr>
        <xdr:cNvPr id="578" name="【庁舎】&#10;一人当たり面積該当値テキスト"/>
        <xdr:cNvSpPr txBox="1"/>
      </xdr:nvSpPr>
      <xdr:spPr>
        <a:xfrm>
          <a:off x="22250400"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0.488</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145414</xdr:rowOff>
    </xdr:from>
    <xdr:to>
      <xdr:col>31</xdr:col>
      <xdr:colOff>85725</xdr:colOff>
      <xdr:row>105</xdr:row>
      <xdr:rowOff>75564</xdr:rowOff>
    </xdr:to>
    <xdr:sp macro="" textlink="">
      <xdr:nvSpPr>
        <xdr:cNvPr id="579" name="円/楕円 578"/>
        <xdr:cNvSpPr/>
      </xdr:nvSpPr>
      <xdr:spPr>
        <a:xfrm>
          <a:off x="21272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24764</xdr:rowOff>
    </xdr:from>
    <xdr:to>
      <xdr:col>32</xdr:col>
      <xdr:colOff>187325</xdr:colOff>
      <xdr:row>105</xdr:row>
      <xdr:rowOff>118111</xdr:rowOff>
    </xdr:to>
    <xdr:cxnSp macro="">
      <xdr:nvCxnSpPr>
        <xdr:cNvPr id="580" name="直線コネクタ 579"/>
        <xdr:cNvCxnSpPr/>
      </xdr:nvCxnSpPr>
      <xdr:spPr>
        <a:xfrm>
          <a:off x="21323300" y="18027014"/>
          <a:ext cx="8382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36213</xdr:rowOff>
    </xdr:from>
    <xdr:ext cx="469744" cy="259045"/>
    <xdr:sp macro="" textlink="">
      <xdr:nvSpPr>
        <xdr:cNvPr id="581" name="n_1aveValue【庁舎】&#10;一人当たり面積"/>
        <xdr:cNvSpPr txBox="1"/>
      </xdr:nvSpPr>
      <xdr:spPr>
        <a:xfrm>
          <a:off x="210757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92091</xdr:rowOff>
    </xdr:from>
    <xdr:ext cx="469744" cy="259045"/>
    <xdr:sp macro="" textlink="">
      <xdr:nvSpPr>
        <xdr:cNvPr id="582" name="n_1mainValue【庁舎】&#10;一人当たり面積"/>
        <xdr:cNvSpPr txBox="1"/>
      </xdr:nvSpPr>
      <xdr:spPr>
        <a:xfrm>
          <a:off x="210757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3" name="正方形/長方形 5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4" name="正方形/長方形 5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5" name="テキスト ボックス 5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して、有形固定資産減価償却率が大きく変動している施設は、福祉施設、庁舎である。福祉施設については、デイサービスセンターわしずみ荘空調設備改修事業、庁舎については、宍喰庁舎車庫兼倉庫整備事業により、資産老朽化比率が改善したものであ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43.1</a:t>
          </a:r>
          <a:r>
            <a:rPr kumimoji="1" lang="ja-JP" altLang="en-US" sz="1300">
              <a:latin typeface="ＭＳ Ｐゴシック"/>
            </a:rPr>
            <a:t>％）に加え、町内に大型事業所が少ないことなどから地方税収が乏しく、類似団体平均を大きく下回っている。</a:t>
          </a:r>
          <a:endParaRPr kumimoji="1" lang="en-US" altLang="ja-JP" sz="1300">
            <a:latin typeface="ＭＳ Ｐゴシック"/>
          </a:endParaRPr>
        </a:p>
        <a:p>
          <a:r>
            <a:rPr kumimoji="1" lang="ja-JP" altLang="en-US" sz="1300">
              <a:latin typeface="ＭＳ Ｐゴシック"/>
            </a:rPr>
            <a:t>　今後は、税の徴収力を強化することに努め、増収を図るとともに、一次産業をはじめ、新しい地域産業の創出や、活力あるまちづくり施策を展開しつつ、海陽町行財政改革プランの着実な実行により徹底した歳出削減をすることで、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5" name="直線コネクタ 74"/>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96157</xdr:rowOff>
    </xdr:to>
    <xdr:cxnSp macro="">
      <xdr:nvCxnSpPr>
        <xdr:cNvPr id="78" name="直線コネクタ 77"/>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6" name="円/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8.9</a:t>
          </a:r>
          <a:r>
            <a:rPr kumimoji="1" lang="ja-JP" altLang="en-US" sz="1300">
              <a:latin typeface="ＭＳ Ｐゴシック"/>
            </a:rPr>
            <a:t>ポイント、県平均を</a:t>
          </a:r>
          <a:r>
            <a:rPr kumimoji="1" lang="en-US" altLang="ja-JP" sz="1300">
              <a:latin typeface="ＭＳ Ｐゴシック"/>
            </a:rPr>
            <a:t>13.8</a:t>
          </a:r>
          <a:r>
            <a:rPr kumimoji="1" lang="ja-JP" altLang="en-US" sz="1300">
              <a:latin typeface="ＭＳ Ｐゴシック"/>
            </a:rPr>
            <a:t>％下回っているが、合併算定替の縮減により分母となる普通交付税が減少となったため、対前年度比</a:t>
          </a:r>
          <a:r>
            <a:rPr kumimoji="1" lang="en-US" altLang="ja-JP" sz="1300">
              <a:latin typeface="ＭＳ Ｐゴシック"/>
            </a:rPr>
            <a:t>2.5</a:t>
          </a:r>
          <a:r>
            <a:rPr kumimoji="1" lang="ja-JP" altLang="en-US" sz="1300">
              <a:latin typeface="ＭＳ Ｐゴシック"/>
            </a:rPr>
            <a:t>ポイント上回り</a:t>
          </a:r>
          <a:r>
            <a:rPr kumimoji="1" lang="en-US" altLang="ja-JP" sz="1300">
              <a:latin typeface="ＭＳ Ｐゴシック"/>
            </a:rPr>
            <a:t>77.0</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今後も引き続き行財政改革への取組を実施し、義務的経費の削減に努めることとする。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60</xdr:row>
      <xdr:rowOff>121920</xdr:rowOff>
    </xdr:to>
    <xdr:cxnSp macro="">
      <xdr:nvCxnSpPr>
        <xdr:cNvPr id="130" name="直線コネクタ 129"/>
        <xdr:cNvCxnSpPr/>
      </xdr:nvCxnSpPr>
      <xdr:spPr>
        <a:xfrm>
          <a:off x="4114800" y="1028827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60</xdr:row>
      <xdr:rowOff>15748</xdr:rowOff>
    </xdr:to>
    <xdr:cxnSp macro="">
      <xdr:nvCxnSpPr>
        <xdr:cNvPr id="133" name="直線コネクタ 132"/>
        <xdr:cNvCxnSpPr/>
      </xdr:nvCxnSpPr>
      <xdr:spPr>
        <a:xfrm flipV="1">
          <a:off x="3225800" y="102882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60</xdr:row>
      <xdr:rowOff>15748</xdr:rowOff>
    </xdr:to>
    <xdr:cxnSp macro="">
      <xdr:nvCxnSpPr>
        <xdr:cNvPr id="136" name="直線コネクタ 135"/>
        <xdr:cNvCxnSpPr/>
      </xdr:nvCxnSpPr>
      <xdr:spPr>
        <a:xfrm>
          <a:off x="2336800" y="101676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59</xdr:row>
      <xdr:rowOff>71374</xdr:rowOff>
    </xdr:to>
    <xdr:cxnSp macro="">
      <xdr:nvCxnSpPr>
        <xdr:cNvPr id="139" name="直線コネクタ 138"/>
        <xdr:cNvCxnSpPr/>
      </xdr:nvCxnSpPr>
      <xdr:spPr>
        <a:xfrm flipV="1">
          <a:off x="1447800" y="101676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71120</xdr:rowOff>
    </xdr:from>
    <xdr:to>
      <xdr:col>7</xdr:col>
      <xdr:colOff>203200</xdr:colOff>
      <xdr:row>61</xdr:row>
      <xdr:rowOff>1270</xdr:rowOff>
    </xdr:to>
    <xdr:sp macro="" textlink="">
      <xdr:nvSpPr>
        <xdr:cNvPr id="149" name="円/楕円 148"/>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163847</xdr:rowOff>
    </xdr:from>
    <xdr:ext cx="762000" cy="259045"/>
    <xdr:sp macro="" textlink="">
      <xdr:nvSpPr>
        <xdr:cNvPr id="150" name="財政構造の弾力性該当値テキスト"/>
        <xdr:cNvSpPr txBox="1"/>
      </xdr:nvSpPr>
      <xdr:spPr>
        <a:xfrm>
          <a:off x="5041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1" name="円/楕円 150"/>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2" name="テキスト ボックス 151"/>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136398</xdr:rowOff>
    </xdr:from>
    <xdr:to>
      <xdr:col>4</xdr:col>
      <xdr:colOff>533400</xdr:colOff>
      <xdr:row>60</xdr:row>
      <xdr:rowOff>66548</xdr:rowOff>
    </xdr:to>
    <xdr:sp macro="" textlink="">
      <xdr:nvSpPr>
        <xdr:cNvPr id="153" name="円/楕円 152"/>
        <xdr:cNvSpPr/>
      </xdr:nvSpPr>
      <xdr:spPr>
        <a:xfrm>
          <a:off x="3175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76725</xdr:rowOff>
    </xdr:from>
    <xdr:ext cx="762000" cy="259045"/>
    <xdr:sp macro="" textlink="">
      <xdr:nvSpPr>
        <xdr:cNvPr id="154" name="テキスト ボックス 153"/>
        <xdr:cNvSpPr txBox="1"/>
      </xdr:nvSpPr>
      <xdr:spPr>
        <a:xfrm>
          <a:off x="2844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5" name="円/楕円 154"/>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6" name="テキスト ボックス 155"/>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20574</xdr:rowOff>
    </xdr:from>
    <xdr:to>
      <xdr:col>2</xdr:col>
      <xdr:colOff>127000</xdr:colOff>
      <xdr:row>59</xdr:row>
      <xdr:rowOff>122174</xdr:rowOff>
    </xdr:to>
    <xdr:sp macro="" textlink="">
      <xdr:nvSpPr>
        <xdr:cNvPr id="157" name="円/楕円 156"/>
        <xdr:cNvSpPr/>
      </xdr:nvSpPr>
      <xdr:spPr>
        <a:xfrm>
          <a:off x="1397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132351</xdr:rowOff>
    </xdr:from>
    <xdr:ext cx="762000" cy="259045"/>
    <xdr:sp macro="" textlink="">
      <xdr:nvSpPr>
        <xdr:cNvPr id="158" name="テキスト ボックス 157"/>
        <xdr:cNvSpPr txBox="1"/>
      </xdr:nvSpPr>
      <xdr:spPr>
        <a:xfrm>
          <a:off x="1066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[228,775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228,775</a:t>
          </a:r>
          <a:r>
            <a:rPr kumimoji="1" lang="ja-JP" altLang="en-US" sz="1300">
              <a:latin typeface="ＭＳ Ｐゴシック"/>
            </a:rPr>
            <a:t>円と前年度決算額と比較では</a:t>
          </a:r>
          <a:r>
            <a:rPr kumimoji="1" lang="en-US" altLang="ja-JP" sz="1300">
              <a:latin typeface="ＭＳ Ｐゴシック"/>
            </a:rPr>
            <a:t>6,452</a:t>
          </a:r>
          <a:r>
            <a:rPr kumimoji="1" lang="ja-JP" altLang="en-US" sz="1300">
              <a:latin typeface="ＭＳ Ｐゴシック"/>
            </a:rPr>
            <a:t>円増加している。</a:t>
          </a:r>
          <a:endParaRPr kumimoji="1" lang="en-US" altLang="ja-JP" sz="1300">
            <a:latin typeface="ＭＳ Ｐゴシック"/>
          </a:endParaRPr>
        </a:p>
        <a:p>
          <a:r>
            <a:rPr kumimoji="1" lang="ja-JP" altLang="en-US" sz="1300">
              <a:latin typeface="ＭＳ Ｐゴシック"/>
            </a:rPr>
            <a:t>類似団体平均を</a:t>
          </a:r>
          <a:r>
            <a:rPr kumimoji="1" lang="en-US" altLang="ja-JP" sz="1300">
              <a:latin typeface="ＭＳ Ｐゴシック"/>
            </a:rPr>
            <a:t>2,249</a:t>
          </a:r>
          <a:r>
            <a:rPr kumimoji="1" lang="ja-JP" altLang="en-US" sz="1300">
              <a:latin typeface="ＭＳ Ｐゴシック"/>
            </a:rPr>
            <a:t>円上回っており、主な要因としては、物件費のうち特に賃金の額が多くなっている。</a:t>
          </a:r>
          <a:endParaRPr kumimoji="1" lang="en-US" altLang="ja-JP" sz="1300">
            <a:latin typeface="ＭＳ Ｐゴシック"/>
          </a:endParaRPr>
        </a:p>
        <a:p>
          <a:r>
            <a:rPr kumimoji="1" lang="ja-JP" altLang="en-US" sz="1300">
              <a:latin typeface="ＭＳ Ｐゴシック"/>
            </a:rPr>
            <a:t>　今後も退職者補充を必要最小限に留め人件費を抑制するとともに、引き続き物件費の削減に努め、適正化を図る。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17371</xdr:rowOff>
    </xdr:from>
    <xdr:to>
      <xdr:col>7</xdr:col>
      <xdr:colOff>152400</xdr:colOff>
      <xdr:row>83</xdr:row>
      <xdr:rowOff>30345</xdr:rowOff>
    </xdr:to>
    <xdr:cxnSp macro="">
      <xdr:nvCxnSpPr>
        <xdr:cNvPr id="192" name="直線コネクタ 191"/>
        <xdr:cNvCxnSpPr/>
      </xdr:nvCxnSpPr>
      <xdr:spPr>
        <a:xfrm>
          <a:off x="4114800" y="14247721"/>
          <a:ext cx="8382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148822</xdr:rowOff>
    </xdr:from>
    <xdr:to>
      <xdr:col>6</xdr:col>
      <xdr:colOff>0</xdr:colOff>
      <xdr:row>83</xdr:row>
      <xdr:rowOff>17371</xdr:rowOff>
    </xdr:to>
    <xdr:cxnSp macro="">
      <xdr:nvCxnSpPr>
        <xdr:cNvPr id="195" name="直線コネクタ 194"/>
        <xdr:cNvCxnSpPr/>
      </xdr:nvCxnSpPr>
      <xdr:spPr>
        <a:xfrm>
          <a:off x="3225800" y="14207722"/>
          <a:ext cx="889000" cy="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112699</xdr:rowOff>
    </xdr:from>
    <xdr:to>
      <xdr:col>4</xdr:col>
      <xdr:colOff>482600</xdr:colOff>
      <xdr:row>82</xdr:row>
      <xdr:rowOff>148822</xdr:rowOff>
    </xdr:to>
    <xdr:cxnSp macro="">
      <xdr:nvCxnSpPr>
        <xdr:cNvPr id="198" name="直線コネクタ 197"/>
        <xdr:cNvCxnSpPr/>
      </xdr:nvCxnSpPr>
      <xdr:spPr>
        <a:xfrm>
          <a:off x="2336800" y="14171599"/>
          <a:ext cx="889000" cy="3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18994</xdr:rowOff>
    </xdr:from>
    <xdr:to>
      <xdr:col>4</xdr:col>
      <xdr:colOff>533400</xdr:colOff>
      <xdr:row>82</xdr:row>
      <xdr:rowOff>120594</xdr:rowOff>
    </xdr:to>
    <xdr:sp macro="" textlink="">
      <xdr:nvSpPr>
        <xdr:cNvPr id="199" name="フローチャート : 判断 198"/>
        <xdr:cNvSpPr/>
      </xdr:nvSpPr>
      <xdr:spPr>
        <a:xfrm>
          <a:off x="3175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130771</xdr:rowOff>
    </xdr:from>
    <xdr:ext cx="762000" cy="259045"/>
    <xdr:sp macro="" textlink="">
      <xdr:nvSpPr>
        <xdr:cNvPr id="200" name="テキスト ボックス 199"/>
        <xdr:cNvSpPr txBox="1"/>
      </xdr:nvSpPr>
      <xdr:spPr>
        <a:xfrm>
          <a:off x="2844800" y="1384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108882</xdr:rowOff>
    </xdr:from>
    <xdr:to>
      <xdr:col>3</xdr:col>
      <xdr:colOff>279400</xdr:colOff>
      <xdr:row>82</xdr:row>
      <xdr:rowOff>112699</xdr:rowOff>
    </xdr:to>
    <xdr:cxnSp macro="">
      <xdr:nvCxnSpPr>
        <xdr:cNvPr id="201" name="直線コネクタ 200"/>
        <xdr:cNvCxnSpPr/>
      </xdr:nvCxnSpPr>
      <xdr:spPr>
        <a:xfrm>
          <a:off x="1447800" y="14167782"/>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4029</xdr:rowOff>
    </xdr:from>
    <xdr:to>
      <xdr:col>3</xdr:col>
      <xdr:colOff>330200</xdr:colOff>
      <xdr:row>82</xdr:row>
      <xdr:rowOff>105629</xdr:rowOff>
    </xdr:to>
    <xdr:sp macro="" textlink="">
      <xdr:nvSpPr>
        <xdr:cNvPr id="202" name="フローチャート : 判断 201"/>
        <xdr:cNvSpPr/>
      </xdr:nvSpPr>
      <xdr:spPr>
        <a:xfrm>
          <a:off x="2286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115806</xdr:rowOff>
    </xdr:from>
    <xdr:ext cx="762000" cy="259045"/>
    <xdr:sp macro="" textlink="">
      <xdr:nvSpPr>
        <xdr:cNvPr id="203" name="テキスト ボックス 202"/>
        <xdr:cNvSpPr txBox="1"/>
      </xdr:nvSpPr>
      <xdr:spPr>
        <a:xfrm>
          <a:off x="1955800" y="13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1532</xdr:rowOff>
    </xdr:from>
    <xdr:to>
      <xdr:col>2</xdr:col>
      <xdr:colOff>127000</xdr:colOff>
      <xdr:row>82</xdr:row>
      <xdr:rowOff>103132</xdr:rowOff>
    </xdr:to>
    <xdr:sp macro="" textlink="">
      <xdr:nvSpPr>
        <xdr:cNvPr id="204" name="フローチャート : 判断 203"/>
        <xdr:cNvSpPr/>
      </xdr:nvSpPr>
      <xdr:spPr>
        <a:xfrm>
          <a:off x="1397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113309</xdr:rowOff>
    </xdr:from>
    <xdr:ext cx="762000" cy="259045"/>
    <xdr:sp macro="" textlink="">
      <xdr:nvSpPr>
        <xdr:cNvPr id="205" name="テキスト ボックス 204"/>
        <xdr:cNvSpPr txBox="1"/>
      </xdr:nvSpPr>
      <xdr:spPr>
        <a:xfrm>
          <a:off x="1066800" y="138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150995</xdr:rowOff>
    </xdr:from>
    <xdr:to>
      <xdr:col>7</xdr:col>
      <xdr:colOff>203200</xdr:colOff>
      <xdr:row>83</xdr:row>
      <xdr:rowOff>81145</xdr:rowOff>
    </xdr:to>
    <xdr:sp macro="" textlink="">
      <xdr:nvSpPr>
        <xdr:cNvPr id="211" name="円/楕円 210"/>
        <xdr:cNvSpPr/>
      </xdr:nvSpPr>
      <xdr:spPr>
        <a:xfrm>
          <a:off x="4902200" y="1420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123072</xdr:rowOff>
    </xdr:from>
    <xdr:ext cx="762000" cy="259045"/>
    <xdr:sp macro="" textlink="">
      <xdr:nvSpPr>
        <xdr:cNvPr id="212" name="人件費・物件費等の状況該当値テキスト"/>
        <xdr:cNvSpPr txBox="1"/>
      </xdr:nvSpPr>
      <xdr:spPr>
        <a:xfrm>
          <a:off x="5041900" y="1418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228,775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138021</xdr:rowOff>
    </xdr:from>
    <xdr:to>
      <xdr:col>6</xdr:col>
      <xdr:colOff>50800</xdr:colOff>
      <xdr:row>83</xdr:row>
      <xdr:rowOff>68171</xdr:rowOff>
    </xdr:to>
    <xdr:sp macro="" textlink="">
      <xdr:nvSpPr>
        <xdr:cNvPr id="213" name="円/楕円 212"/>
        <xdr:cNvSpPr/>
      </xdr:nvSpPr>
      <xdr:spPr>
        <a:xfrm>
          <a:off x="4064000" y="141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52948</xdr:rowOff>
    </xdr:from>
    <xdr:ext cx="736600" cy="259045"/>
    <xdr:sp macro="" textlink="">
      <xdr:nvSpPr>
        <xdr:cNvPr id="214" name="テキスト ボックス 213"/>
        <xdr:cNvSpPr txBox="1"/>
      </xdr:nvSpPr>
      <xdr:spPr>
        <a:xfrm>
          <a:off x="3733800" y="1428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222,323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98022</xdr:rowOff>
    </xdr:from>
    <xdr:to>
      <xdr:col>4</xdr:col>
      <xdr:colOff>533400</xdr:colOff>
      <xdr:row>83</xdr:row>
      <xdr:rowOff>28172</xdr:rowOff>
    </xdr:to>
    <xdr:sp macro="" textlink="">
      <xdr:nvSpPr>
        <xdr:cNvPr id="215" name="円/楕円 214"/>
        <xdr:cNvSpPr/>
      </xdr:nvSpPr>
      <xdr:spPr>
        <a:xfrm>
          <a:off x="3175000" y="141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12949</xdr:rowOff>
    </xdr:from>
    <xdr:ext cx="762000" cy="259045"/>
    <xdr:sp macro="" textlink="">
      <xdr:nvSpPr>
        <xdr:cNvPr id="216" name="テキスト ボックス 215"/>
        <xdr:cNvSpPr txBox="1"/>
      </xdr:nvSpPr>
      <xdr:spPr>
        <a:xfrm>
          <a:off x="2844800" y="1424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61899</xdr:rowOff>
    </xdr:from>
    <xdr:to>
      <xdr:col>3</xdr:col>
      <xdr:colOff>330200</xdr:colOff>
      <xdr:row>82</xdr:row>
      <xdr:rowOff>163499</xdr:rowOff>
    </xdr:to>
    <xdr:sp macro="" textlink="">
      <xdr:nvSpPr>
        <xdr:cNvPr id="217" name="円/楕円 216"/>
        <xdr:cNvSpPr/>
      </xdr:nvSpPr>
      <xdr:spPr>
        <a:xfrm>
          <a:off x="2286000" y="141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148276</xdr:rowOff>
    </xdr:from>
    <xdr:ext cx="762000" cy="259045"/>
    <xdr:sp macro="" textlink="">
      <xdr:nvSpPr>
        <xdr:cNvPr id="218" name="テキスト ボックス 217"/>
        <xdr:cNvSpPr txBox="1"/>
      </xdr:nvSpPr>
      <xdr:spPr>
        <a:xfrm>
          <a:off x="1955800" y="14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58082</xdr:rowOff>
    </xdr:from>
    <xdr:to>
      <xdr:col>2</xdr:col>
      <xdr:colOff>127000</xdr:colOff>
      <xdr:row>82</xdr:row>
      <xdr:rowOff>159682</xdr:rowOff>
    </xdr:to>
    <xdr:sp macro="" textlink="">
      <xdr:nvSpPr>
        <xdr:cNvPr id="219" name="円/楕円 218"/>
        <xdr:cNvSpPr/>
      </xdr:nvSpPr>
      <xdr:spPr>
        <a:xfrm>
          <a:off x="1397000" y="141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144459</xdr:rowOff>
    </xdr:from>
    <xdr:ext cx="762000" cy="259045"/>
    <xdr:sp macro="" textlink="">
      <xdr:nvSpPr>
        <xdr:cNvPr id="220" name="テキスト ボックス 219"/>
        <xdr:cNvSpPr txBox="1"/>
      </xdr:nvSpPr>
      <xdr:spPr>
        <a:xfrm>
          <a:off x="1066800" y="1420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年度の指数は前年度に比べ</a:t>
          </a:r>
          <a:r>
            <a:rPr kumimoji="1" lang="en-US" altLang="ja-JP" sz="1300">
              <a:latin typeface="ＭＳ Ｐゴシック"/>
            </a:rPr>
            <a:t>0.1</a:t>
          </a:r>
          <a:r>
            <a:rPr kumimoji="1" lang="ja-JP" altLang="en-US" sz="1300">
              <a:latin typeface="ＭＳ Ｐゴシック"/>
            </a:rPr>
            <a:t>ポイント減の</a:t>
          </a:r>
          <a:r>
            <a:rPr kumimoji="1" lang="en-US" altLang="ja-JP" sz="1300">
              <a:latin typeface="ＭＳ Ｐゴシック"/>
            </a:rPr>
            <a:t>94.2</a:t>
          </a:r>
          <a:r>
            <a:rPr kumimoji="1" lang="ja-JP" altLang="en-US" sz="1300">
              <a:latin typeface="ＭＳ Ｐゴシック"/>
            </a:rPr>
            <a:t>となっており、類似団体平均を</a:t>
          </a:r>
          <a:r>
            <a:rPr kumimoji="1" lang="en-US" altLang="ja-JP" sz="1300">
              <a:latin typeface="ＭＳ Ｐゴシック"/>
            </a:rPr>
            <a:t>2.0</a:t>
          </a:r>
          <a:r>
            <a:rPr kumimoji="1" lang="ja-JP" altLang="en-US" sz="1300">
              <a:latin typeface="ＭＳ Ｐゴシック"/>
            </a:rPr>
            <a:t>ポイント、全国町村平均を</a:t>
          </a:r>
          <a:r>
            <a:rPr kumimoji="1" lang="en-US" altLang="ja-JP" sz="1300">
              <a:latin typeface="ＭＳ Ｐゴシック"/>
            </a:rPr>
            <a:t>2.2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今後も引き続き給与の適正化、人件費の縮減に努める。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6955</xdr:rowOff>
    </xdr:to>
    <xdr:cxnSp macro="">
      <xdr:nvCxnSpPr>
        <xdr:cNvPr id="256" name="直線コネクタ 255"/>
        <xdr:cNvCxnSpPr/>
      </xdr:nvCxnSpPr>
      <xdr:spPr>
        <a:xfrm flipV="1">
          <a:off x="16179800" y="142258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83</xdr:row>
      <xdr:rowOff>6955</xdr:rowOff>
    </xdr:to>
    <xdr:cxnSp macro="">
      <xdr:nvCxnSpPr>
        <xdr:cNvPr id="259" name="直線コネクタ 258"/>
        <xdr:cNvCxnSpPr/>
      </xdr:nvCxnSpPr>
      <xdr:spPr>
        <a:xfrm>
          <a:off x="15290800" y="141798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108555</xdr:rowOff>
    </xdr:from>
    <xdr:to>
      <xdr:col>22</xdr:col>
      <xdr:colOff>203200</xdr:colOff>
      <xdr:row>82</xdr:row>
      <xdr:rowOff>120952</xdr:rowOff>
    </xdr:to>
    <xdr:cxnSp macro="">
      <xdr:nvCxnSpPr>
        <xdr:cNvPr id="262" name="直線コネクタ 261"/>
        <xdr:cNvCxnSpPr/>
      </xdr:nvCxnSpPr>
      <xdr:spPr>
        <a:xfrm>
          <a:off x="14401800" y="1399600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4" name="テキスト ボックス 26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108555</xdr:rowOff>
    </xdr:from>
    <xdr:to>
      <xdr:col>21</xdr:col>
      <xdr:colOff>0</xdr:colOff>
      <xdr:row>88</xdr:row>
      <xdr:rowOff>149377</xdr:rowOff>
    </xdr:to>
    <xdr:cxnSp macro="">
      <xdr:nvCxnSpPr>
        <xdr:cNvPr id="265" name="直線コネクタ 264"/>
        <xdr:cNvCxnSpPr/>
      </xdr:nvCxnSpPr>
      <xdr:spPr>
        <a:xfrm flipV="1">
          <a:off x="13512800" y="13996005"/>
          <a:ext cx="889000" cy="12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6" name="フローチャート : 判断 265"/>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7" name="テキスト ボックス 266"/>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68" name="フローチャート : 判断 267"/>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69" name="テキスト ボックス 268"/>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5" name="円/楕円 274"/>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6"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7" name="円/楕円 276"/>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78" name="テキスト ボックス 27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70152</xdr:rowOff>
    </xdr:from>
    <xdr:to>
      <xdr:col>22</xdr:col>
      <xdr:colOff>254000</xdr:colOff>
      <xdr:row>83</xdr:row>
      <xdr:rowOff>302</xdr:rowOff>
    </xdr:to>
    <xdr:sp macro="" textlink="">
      <xdr:nvSpPr>
        <xdr:cNvPr id="279" name="円/楕円 278"/>
        <xdr:cNvSpPr/>
      </xdr:nvSpPr>
      <xdr:spPr>
        <a:xfrm>
          <a:off x="15240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10479</xdr:rowOff>
    </xdr:from>
    <xdr:ext cx="762000" cy="259045"/>
    <xdr:sp macro="" textlink="">
      <xdr:nvSpPr>
        <xdr:cNvPr id="280" name="テキスト ボックス 279"/>
        <xdr:cNvSpPr txBox="1"/>
      </xdr:nvSpPr>
      <xdr:spPr>
        <a:xfrm>
          <a:off x="14909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57755</xdr:rowOff>
    </xdr:from>
    <xdr:to>
      <xdr:col>21</xdr:col>
      <xdr:colOff>50800</xdr:colOff>
      <xdr:row>81</xdr:row>
      <xdr:rowOff>159355</xdr:rowOff>
    </xdr:to>
    <xdr:sp macro="" textlink="">
      <xdr:nvSpPr>
        <xdr:cNvPr id="281" name="円/楕円 280"/>
        <xdr:cNvSpPr/>
      </xdr:nvSpPr>
      <xdr:spPr>
        <a:xfrm>
          <a:off x="14351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169532</xdr:rowOff>
    </xdr:from>
    <xdr:ext cx="762000" cy="259045"/>
    <xdr:sp macro="" textlink="">
      <xdr:nvSpPr>
        <xdr:cNvPr id="282" name="テキスト ボックス 281"/>
        <xdr:cNvSpPr txBox="1"/>
      </xdr:nvSpPr>
      <xdr:spPr>
        <a:xfrm>
          <a:off x="14020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3" name="円/楕円 282"/>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4" name="テキスト ボックス 28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10.35</a:t>
          </a:r>
          <a:r>
            <a:rPr kumimoji="1" lang="ja-JP" altLang="en-US" sz="1300">
              <a:latin typeface="ＭＳ Ｐゴシック"/>
            </a:rPr>
            <a:t>人と、類似団体平均より</a:t>
          </a:r>
          <a:r>
            <a:rPr kumimoji="1" lang="en-US" altLang="ja-JP" sz="1300">
              <a:latin typeface="ＭＳ Ｐゴシック"/>
            </a:rPr>
            <a:t>2.26</a:t>
          </a:r>
          <a:r>
            <a:rPr kumimoji="1" lang="ja-JP" altLang="en-US" sz="1300">
              <a:latin typeface="ＭＳ Ｐゴシック"/>
            </a:rPr>
            <a:t>人少ない職員数となっている。</a:t>
          </a:r>
          <a:endParaRPr kumimoji="1" lang="en-US" altLang="ja-JP" sz="1300">
            <a:latin typeface="ＭＳ Ｐゴシック"/>
          </a:endParaRPr>
        </a:p>
        <a:p>
          <a:r>
            <a:rPr kumimoji="1" lang="ja-JP" altLang="en-US" sz="1300">
              <a:latin typeface="ＭＳ Ｐゴシック"/>
            </a:rPr>
            <a:t>　今後も新規採用の抑制や事務分掌見直しによる職員配置の適正化により、適正な定員管理に努める。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15059</xdr:rowOff>
    </xdr:from>
    <xdr:to>
      <xdr:col>24</xdr:col>
      <xdr:colOff>558800</xdr:colOff>
      <xdr:row>60</xdr:row>
      <xdr:rowOff>18506</xdr:rowOff>
    </xdr:to>
    <xdr:cxnSp macro="">
      <xdr:nvCxnSpPr>
        <xdr:cNvPr id="321" name="直線コネクタ 320"/>
        <xdr:cNvCxnSpPr/>
      </xdr:nvCxnSpPr>
      <xdr:spPr>
        <a:xfrm flipV="1">
          <a:off x="16179800" y="1030205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145143</xdr:rowOff>
    </xdr:from>
    <xdr:to>
      <xdr:col>23</xdr:col>
      <xdr:colOff>406400</xdr:colOff>
      <xdr:row>60</xdr:row>
      <xdr:rowOff>18506</xdr:rowOff>
    </xdr:to>
    <xdr:cxnSp macro="">
      <xdr:nvCxnSpPr>
        <xdr:cNvPr id="324" name="直線コネクタ 323"/>
        <xdr:cNvCxnSpPr/>
      </xdr:nvCxnSpPr>
      <xdr:spPr>
        <a:xfrm>
          <a:off x="15290800" y="1026069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129286</xdr:rowOff>
    </xdr:from>
    <xdr:to>
      <xdr:col>22</xdr:col>
      <xdr:colOff>203200</xdr:colOff>
      <xdr:row>59</xdr:row>
      <xdr:rowOff>145143</xdr:rowOff>
    </xdr:to>
    <xdr:cxnSp macro="">
      <xdr:nvCxnSpPr>
        <xdr:cNvPr id="327" name="直線コネクタ 326"/>
        <xdr:cNvCxnSpPr/>
      </xdr:nvCxnSpPr>
      <xdr:spPr>
        <a:xfrm>
          <a:off x="14401800" y="10244836"/>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137777</xdr:rowOff>
    </xdr:from>
    <xdr:to>
      <xdr:col>22</xdr:col>
      <xdr:colOff>254000</xdr:colOff>
      <xdr:row>60</xdr:row>
      <xdr:rowOff>67927</xdr:rowOff>
    </xdr:to>
    <xdr:sp macro="" textlink="">
      <xdr:nvSpPr>
        <xdr:cNvPr id="328" name="フローチャート : 判断 327"/>
        <xdr:cNvSpPr/>
      </xdr:nvSpPr>
      <xdr:spPr>
        <a:xfrm>
          <a:off x="15240000" y="102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52704</xdr:rowOff>
    </xdr:from>
    <xdr:ext cx="762000" cy="259045"/>
    <xdr:sp macro="" textlink="">
      <xdr:nvSpPr>
        <xdr:cNvPr id="329" name="テキスト ボックス 328"/>
        <xdr:cNvSpPr txBox="1"/>
      </xdr:nvSpPr>
      <xdr:spPr>
        <a:xfrm>
          <a:off x="14909800" y="103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94814</xdr:rowOff>
    </xdr:from>
    <xdr:to>
      <xdr:col>21</xdr:col>
      <xdr:colOff>0</xdr:colOff>
      <xdr:row>59</xdr:row>
      <xdr:rowOff>129286</xdr:rowOff>
    </xdr:to>
    <xdr:cxnSp macro="">
      <xdr:nvCxnSpPr>
        <xdr:cNvPr id="330" name="直線コネクタ 329"/>
        <xdr:cNvCxnSpPr/>
      </xdr:nvCxnSpPr>
      <xdr:spPr>
        <a:xfrm>
          <a:off x="13512800" y="102103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130193</xdr:rowOff>
    </xdr:from>
    <xdr:to>
      <xdr:col>21</xdr:col>
      <xdr:colOff>50800</xdr:colOff>
      <xdr:row>60</xdr:row>
      <xdr:rowOff>60343</xdr:rowOff>
    </xdr:to>
    <xdr:sp macro="" textlink="">
      <xdr:nvSpPr>
        <xdr:cNvPr id="331" name="フローチャート : 判断 330"/>
        <xdr:cNvSpPr/>
      </xdr:nvSpPr>
      <xdr:spPr>
        <a:xfrm>
          <a:off x="14351000" y="1024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45120</xdr:rowOff>
    </xdr:from>
    <xdr:ext cx="762000" cy="259045"/>
    <xdr:sp macro="" textlink="">
      <xdr:nvSpPr>
        <xdr:cNvPr id="332" name="テキスト ボックス 331"/>
        <xdr:cNvSpPr txBox="1"/>
      </xdr:nvSpPr>
      <xdr:spPr>
        <a:xfrm>
          <a:off x="14020800" y="1033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125367</xdr:rowOff>
    </xdr:from>
    <xdr:to>
      <xdr:col>19</xdr:col>
      <xdr:colOff>533400</xdr:colOff>
      <xdr:row>60</xdr:row>
      <xdr:rowOff>55517</xdr:rowOff>
    </xdr:to>
    <xdr:sp macro="" textlink="">
      <xdr:nvSpPr>
        <xdr:cNvPr id="333" name="フローチャート : 判断 332"/>
        <xdr:cNvSpPr/>
      </xdr:nvSpPr>
      <xdr:spPr>
        <a:xfrm>
          <a:off x="13462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40294</xdr:rowOff>
    </xdr:from>
    <xdr:ext cx="762000" cy="259045"/>
    <xdr:sp macro="" textlink="">
      <xdr:nvSpPr>
        <xdr:cNvPr id="334" name="テキスト ボックス 333"/>
        <xdr:cNvSpPr txBox="1"/>
      </xdr:nvSpPr>
      <xdr:spPr>
        <a:xfrm>
          <a:off x="13131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135709</xdr:rowOff>
    </xdr:from>
    <xdr:to>
      <xdr:col>24</xdr:col>
      <xdr:colOff>609600</xdr:colOff>
      <xdr:row>60</xdr:row>
      <xdr:rowOff>65859</xdr:rowOff>
    </xdr:to>
    <xdr:sp macro="" textlink="">
      <xdr:nvSpPr>
        <xdr:cNvPr id="340" name="円/楕円 339"/>
        <xdr:cNvSpPr/>
      </xdr:nvSpPr>
      <xdr:spPr>
        <a:xfrm>
          <a:off x="169672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152236</xdr:rowOff>
    </xdr:from>
    <xdr:ext cx="762000" cy="259045"/>
    <xdr:sp macro="" textlink="">
      <xdr:nvSpPr>
        <xdr:cNvPr id="341" name="定員管理の状況該当値テキスト"/>
        <xdr:cNvSpPr txBox="1"/>
      </xdr:nvSpPr>
      <xdr:spPr>
        <a:xfrm>
          <a:off x="17106900" y="100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139156</xdr:rowOff>
    </xdr:from>
    <xdr:to>
      <xdr:col>23</xdr:col>
      <xdr:colOff>457200</xdr:colOff>
      <xdr:row>60</xdr:row>
      <xdr:rowOff>69306</xdr:rowOff>
    </xdr:to>
    <xdr:sp macro="" textlink="">
      <xdr:nvSpPr>
        <xdr:cNvPr id="342" name="円/楕円 341"/>
        <xdr:cNvSpPr/>
      </xdr:nvSpPr>
      <xdr:spPr>
        <a:xfrm>
          <a:off x="16129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79483</xdr:rowOff>
    </xdr:from>
    <xdr:ext cx="736600" cy="259045"/>
    <xdr:sp macro="" textlink="">
      <xdr:nvSpPr>
        <xdr:cNvPr id="343" name="テキスト ボックス 342"/>
        <xdr:cNvSpPr txBox="1"/>
      </xdr:nvSpPr>
      <xdr:spPr>
        <a:xfrm>
          <a:off x="15798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94343</xdr:rowOff>
    </xdr:from>
    <xdr:to>
      <xdr:col>22</xdr:col>
      <xdr:colOff>254000</xdr:colOff>
      <xdr:row>60</xdr:row>
      <xdr:rowOff>24493</xdr:rowOff>
    </xdr:to>
    <xdr:sp macro="" textlink="">
      <xdr:nvSpPr>
        <xdr:cNvPr id="344" name="円/楕円 343"/>
        <xdr:cNvSpPr/>
      </xdr:nvSpPr>
      <xdr:spPr>
        <a:xfrm>
          <a:off x="15240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34670</xdr:rowOff>
    </xdr:from>
    <xdr:ext cx="762000" cy="259045"/>
    <xdr:sp macro="" textlink="">
      <xdr:nvSpPr>
        <xdr:cNvPr id="345" name="テキスト ボックス 344"/>
        <xdr:cNvSpPr txBox="1"/>
      </xdr:nvSpPr>
      <xdr:spPr>
        <a:xfrm>
          <a:off x="14909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78486</xdr:rowOff>
    </xdr:from>
    <xdr:to>
      <xdr:col>21</xdr:col>
      <xdr:colOff>50800</xdr:colOff>
      <xdr:row>60</xdr:row>
      <xdr:rowOff>8636</xdr:rowOff>
    </xdr:to>
    <xdr:sp macro="" textlink="">
      <xdr:nvSpPr>
        <xdr:cNvPr id="346" name="円/楕円 345"/>
        <xdr:cNvSpPr/>
      </xdr:nvSpPr>
      <xdr:spPr>
        <a:xfrm>
          <a:off x="14351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18813</xdr:rowOff>
    </xdr:from>
    <xdr:ext cx="762000" cy="259045"/>
    <xdr:sp macro="" textlink="">
      <xdr:nvSpPr>
        <xdr:cNvPr id="347" name="テキスト ボックス 346"/>
        <xdr:cNvSpPr txBox="1"/>
      </xdr:nvSpPr>
      <xdr:spPr>
        <a:xfrm>
          <a:off x="14020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44014</xdr:rowOff>
    </xdr:from>
    <xdr:to>
      <xdr:col>19</xdr:col>
      <xdr:colOff>533400</xdr:colOff>
      <xdr:row>59</xdr:row>
      <xdr:rowOff>145614</xdr:rowOff>
    </xdr:to>
    <xdr:sp macro="" textlink="">
      <xdr:nvSpPr>
        <xdr:cNvPr id="348" name="円/楕円 347"/>
        <xdr:cNvSpPr/>
      </xdr:nvSpPr>
      <xdr:spPr>
        <a:xfrm>
          <a:off x="13462000" y="101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155791</xdr:rowOff>
    </xdr:from>
    <xdr:ext cx="762000" cy="259045"/>
    <xdr:sp macro="" textlink="">
      <xdr:nvSpPr>
        <xdr:cNvPr id="349" name="テキスト ボックス 348"/>
        <xdr:cNvSpPr txBox="1"/>
      </xdr:nvSpPr>
      <xdr:spPr>
        <a:xfrm>
          <a:off x="13131800" y="9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前年度までに実施した地方債の繰上償還や大規模事業の償還終了により、前年度から</a:t>
          </a:r>
          <a:r>
            <a:rPr kumimoji="1" lang="en-US" altLang="ja-JP" sz="1300">
              <a:latin typeface="ＭＳ Ｐゴシック"/>
            </a:rPr>
            <a:t>0.7</a:t>
          </a:r>
          <a:r>
            <a:rPr kumimoji="1" lang="ja-JP" altLang="en-US" sz="1300">
              <a:latin typeface="ＭＳ Ｐゴシック"/>
            </a:rPr>
            <a:t>ポイント下がり</a:t>
          </a:r>
          <a:r>
            <a:rPr kumimoji="1" lang="en-US" altLang="ja-JP" sz="1300">
              <a:latin typeface="ＭＳ Ｐゴシック"/>
            </a:rPr>
            <a:t>1.8</a:t>
          </a:r>
          <a:r>
            <a:rPr kumimoji="1" lang="ja-JP" altLang="en-US" sz="1300">
              <a:latin typeface="ＭＳ Ｐゴシック"/>
            </a:rPr>
            <a:t>％と改善され、類似団体平均、全国平均を大きく下回った。</a:t>
          </a:r>
          <a:endParaRPr kumimoji="1" lang="en-US" altLang="ja-JP" sz="1300">
            <a:latin typeface="ＭＳ Ｐゴシック"/>
          </a:endParaRPr>
        </a:p>
        <a:p>
          <a:r>
            <a:rPr kumimoji="1" lang="ja-JP" altLang="en-US" sz="1300">
              <a:latin typeface="ＭＳ Ｐゴシック"/>
            </a:rPr>
            <a:t>　今後も、建設事業の必要性や規模の見直しなどにより、なお一層の健全化を図っていく。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91186</xdr:rowOff>
    </xdr:from>
    <xdr:to>
      <xdr:col>24</xdr:col>
      <xdr:colOff>558800</xdr:colOff>
      <xdr:row>37</xdr:row>
      <xdr:rowOff>158750</xdr:rowOff>
    </xdr:to>
    <xdr:cxnSp macro="">
      <xdr:nvCxnSpPr>
        <xdr:cNvPr id="381" name="直線コネクタ 380"/>
        <xdr:cNvCxnSpPr/>
      </xdr:nvCxnSpPr>
      <xdr:spPr>
        <a:xfrm flipV="1">
          <a:off x="16179800" y="643483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74168</xdr:rowOff>
    </xdr:to>
    <xdr:cxnSp macro="">
      <xdr:nvCxnSpPr>
        <xdr:cNvPr id="384" name="直線コネクタ 383"/>
        <xdr:cNvCxnSpPr/>
      </xdr:nvCxnSpPr>
      <xdr:spPr>
        <a:xfrm flipV="1">
          <a:off x="15290800" y="65024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74168</xdr:rowOff>
    </xdr:from>
    <xdr:to>
      <xdr:col>22</xdr:col>
      <xdr:colOff>203200</xdr:colOff>
      <xdr:row>39</xdr:row>
      <xdr:rowOff>37846</xdr:rowOff>
    </xdr:to>
    <xdr:cxnSp macro="">
      <xdr:nvCxnSpPr>
        <xdr:cNvPr id="387" name="直線コネクタ 386"/>
        <xdr:cNvCxnSpPr/>
      </xdr:nvCxnSpPr>
      <xdr:spPr>
        <a:xfrm flipV="1">
          <a:off x="14401800" y="65892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9" name="テキスト ボックス 38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37846</xdr:rowOff>
    </xdr:from>
    <xdr:to>
      <xdr:col>21</xdr:col>
      <xdr:colOff>0</xdr:colOff>
      <xdr:row>40</xdr:row>
      <xdr:rowOff>1524</xdr:rowOff>
    </xdr:to>
    <xdr:cxnSp macro="">
      <xdr:nvCxnSpPr>
        <xdr:cNvPr id="390" name="直線コネクタ 389"/>
        <xdr:cNvCxnSpPr/>
      </xdr:nvCxnSpPr>
      <xdr:spPr>
        <a:xfrm flipV="1">
          <a:off x="13512800" y="67243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91" name="フローチャート : 判断 390"/>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92" name="テキスト ボックス 391"/>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3" name="フローチャート : 判断 392"/>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4" name="テキスト ボックス 393"/>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40386</xdr:rowOff>
    </xdr:from>
    <xdr:to>
      <xdr:col>24</xdr:col>
      <xdr:colOff>609600</xdr:colOff>
      <xdr:row>37</xdr:row>
      <xdr:rowOff>141986</xdr:rowOff>
    </xdr:to>
    <xdr:sp macro="" textlink="">
      <xdr:nvSpPr>
        <xdr:cNvPr id="400" name="円/楕円 399"/>
        <xdr:cNvSpPr/>
      </xdr:nvSpPr>
      <xdr:spPr>
        <a:xfrm>
          <a:off x="169672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56913</xdr:rowOff>
    </xdr:from>
    <xdr:ext cx="762000" cy="259045"/>
    <xdr:sp macro="" textlink="">
      <xdr:nvSpPr>
        <xdr:cNvPr id="401" name="公債費負担の状況該当値テキスト"/>
        <xdr:cNvSpPr txBox="1"/>
      </xdr:nvSpPr>
      <xdr:spPr>
        <a:xfrm>
          <a:off x="17106900" y="622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402" name="円/楕円 401"/>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403" name="テキスト ボックス 402"/>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23368</xdr:rowOff>
    </xdr:from>
    <xdr:to>
      <xdr:col>22</xdr:col>
      <xdr:colOff>254000</xdr:colOff>
      <xdr:row>38</xdr:row>
      <xdr:rowOff>124968</xdr:rowOff>
    </xdr:to>
    <xdr:sp macro="" textlink="">
      <xdr:nvSpPr>
        <xdr:cNvPr id="404" name="円/楕円 403"/>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135145</xdr:rowOff>
    </xdr:from>
    <xdr:ext cx="762000" cy="259045"/>
    <xdr:sp macro="" textlink="">
      <xdr:nvSpPr>
        <xdr:cNvPr id="405" name="テキスト ボックス 404"/>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158496</xdr:rowOff>
    </xdr:from>
    <xdr:to>
      <xdr:col>21</xdr:col>
      <xdr:colOff>50800</xdr:colOff>
      <xdr:row>39</xdr:row>
      <xdr:rowOff>88646</xdr:rowOff>
    </xdr:to>
    <xdr:sp macro="" textlink="">
      <xdr:nvSpPr>
        <xdr:cNvPr id="406" name="円/楕円 405"/>
        <xdr:cNvSpPr/>
      </xdr:nvSpPr>
      <xdr:spPr>
        <a:xfrm>
          <a:off x="1435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98823</xdr:rowOff>
    </xdr:from>
    <xdr:ext cx="762000" cy="259045"/>
    <xdr:sp macro="" textlink="">
      <xdr:nvSpPr>
        <xdr:cNvPr id="407" name="テキスト ボックス 406"/>
        <xdr:cNvSpPr txBox="1"/>
      </xdr:nvSpPr>
      <xdr:spPr>
        <a:xfrm>
          <a:off x="14020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122174</xdr:rowOff>
    </xdr:from>
    <xdr:to>
      <xdr:col>19</xdr:col>
      <xdr:colOff>533400</xdr:colOff>
      <xdr:row>40</xdr:row>
      <xdr:rowOff>52324</xdr:rowOff>
    </xdr:to>
    <xdr:sp macro="" textlink="">
      <xdr:nvSpPr>
        <xdr:cNvPr id="408" name="円/楕円 407"/>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62501</xdr:rowOff>
    </xdr:from>
    <xdr:ext cx="762000" cy="259045"/>
    <xdr:sp macro="" textlink="">
      <xdr:nvSpPr>
        <xdr:cNvPr id="409" name="テキスト ボックス 408"/>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大規模事業の地方債償還終了や繰上償還による地方債残高の削減、さらに充当可能基金の増により、充当可能財源が将来負担額を上回る結果となった。</a:t>
          </a:r>
          <a:endParaRPr kumimoji="1" lang="en-US" altLang="ja-JP" sz="1300">
            <a:latin typeface="ＭＳ Ｐゴシック"/>
          </a:endParaRPr>
        </a:p>
        <a:p>
          <a:r>
            <a:rPr kumimoji="1" lang="ja-JP" altLang="en-US" sz="1300">
              <a:latin typeface="ＭＳ Ｐゴシック"/>
            </a:rPr>
            <a:t>　今後も公債費等義務的経費の削減を中心に行財政改革を進め、財政の健全化に努める。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47" name="フローチャート : 判断 446"/>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8" name="テキスト ボックス 447"/>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9" name="フローチャート : 判断 448"/>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50" name="テキスト ボックス 449"/>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51" name="フローチャート : 判断 450"/>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52" name="テキスト ボックス 451"/>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定員適正化計画に基づき定員管理等に取り組んできた結果、人件費にかかる経常収支比率は非常に低くなっており、類似団体平均と比較すると</a:t>
          </a:r>
          <a:r>
            <a:rPr kumimoji="1" lang="en-US" altLang="ja-JP" sz="1300">
              <a:latin typeface="ＭＳ Ｐゴシック"/>
            </a:rPr>
            <a:t>7.7</a:t>
          </a:r>
          <a:r>
            <a:rPr kumimoji="1" lang="ja-JP" altLang="en-US" sz="1300">
              <a:latin typeface="ＭＳ Ｐゴシック"/>
            </a:rPr>
            <a:t>ポイント下回り、類似団体の中で</a:t>
          </a:r>
          <a:r>
            <a:rPr kumimoji="1" lang="en-US" altLang="ja-JP" sz="1300">
              <a:latin typeface="ＭＳ Ｐゴシック"/>
            </a:rPr>
            <a:t>1</a:t>
          </a:r>
          <a:r>
            <a:rPr kumimoji="1" lang="ja-JP" altLang="en-US" sz="1300">
              <a:latin typeface="ＭＳ Ｐゴシック"/>
            </a:rPr>
            <a:t>位となっている。</a:t>
          </a:r>
          <a:endParaRPr kumimoji="1" lang="en-US" altLang="ja-JP" sz="1300">
            <a:latin typeface="ＭＳ Ｐゴシック"/>
          </a:endParaRPr>
        </a:p>
        <a:p>
          <a:r>
            <a:rPr kumimoji="1" lang="ja-JP" altLang="en-US" sz="1300">
              <a:latin typeface="ＭＳ Ｐゴシック"/>
            </a:rPr>
            <a:t>　しかし、賃金や一部事務組合負担金など人件費に準ずる費用については、人口</a:t>
          </a:r>
          <a:r>
            <a:rPr kumimoji="1" lang="en-US" altLang="ja-JP" sz="1300">
              <a:latin typeface="ＭＳ Ｐゴシック"/>
            </a:rPr>
            <a:t>1</a:t>
          </a:r>
          <a:r>
            <a:rPr kumimoji="1" lang="ja-JP" altLang="en-US" sz="1300">
              <a:latin typeface="ＭＳ Ｐゴシック"/>
            </a:rPr>
            <a:t>人当たりの決算額が類似団体と比較して高い水準にあることから、これらを含めた人件費関係経費全体について、削減していく必要がある。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31750</xdr:rowOff>
    </xdr:from>
    <xdr:to>
      <xdr:col>7</xdr:col>
      <xdr:colOff>15875</xdr:colOff>
      <xdr:row>33</xdr:row>
      <xdr:rowOff>62230</xdr:rowOff>
    </xdr:to>
    <xdr:cxnSp macro="">
      <xdr:nvCxnSpPr>
        <xdr:cNvPr id="66" name="直線コネクタ 65"/>
        <xdr:cNvCxnSpPr/>
      </xdr:nvCxnSpPr>
      <xdr:spPr>
        <a:xfrm>
          <a:off x="3987800" y="568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31750</xdr:rowOff>
    </xdr:from>
    <xdr:to>
      <xdr:col>5</xdr:col>
      <xdr:colOff>549275</xdr:colOff>
      <xdr:row>33</xdr:row>
      <xdr:rowOff>31750</xdr:rowOff>
    </xdr:to>
    <xdr:cxnSp macro="">
      <xdr:nvCxnSpPr>
        <xdr:cNvPr id="69" name="直線コネクタ 68"/>
        <xdr:cNvCxnSpPr/>
      </xdr:nvCxnSpPr>
      <xdr:spPr>
        <a:xfrm>
          <a:off x="3098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157480</xdr:rowOff>
    </xdr:from>
    <xdr:to>
      <xdr:col>4</xdr:col>
      <xdr:colOff>346075</xdr:colOff>
      <xdr:row>33</xdr:row>
      <xdr:rowOff>31750</xdr:rowOff>
    </xdr:to>
    <xdr:cxnSp macro="">
      <xdr:nvCxnSpPr>
        <xdr:cNvPr id="72" name="直線コネクタ 71"/>
        <xdr:cNvCxnSpPr/>
      </xdr:nvCxnSpPr>
      <xdr:spPr>
        <a:xfrm>
          <a:off x="2209800" y="564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157480</xdr:rowOff>
    </xdr:from>
    <xdr:to>
      <xdr:col>3</xdr:col>
      <xdr:colOff>142875</xdr:colOff>
      <xdr:row>33</xdr:row>
      <xdr:rowOff>77470</xdr:rowOff>
    </xdr:to>
    <xdr:cxnSp macro="">
      <xdr:nvCxnSpPr>
        <xdr:cNvPr id="75" name="直線コネクタ 74"/>
        <xdr:cNvCxnSpPr/>
      </xdr:nvCxnSpPr>
      <xdr:spPr>
        <a:xfrm flipV="1">
          <a:off x="1320800" y="564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11430</xdr:rowOff>
    </xdr:from>
    <xdr:to>
      <xdr:col>7</xdr:col>
      <xdr:colOff>66675</xdr:colOff>
      <xdr:row>33</xdr:row>
      <xdr:rowOff>113030</xdr:rowOff>
    </xdr:to>
    <xdr:sp macro="" textlink="">
      <xdr:nvSpPr>
        <xdr:cNvPr id="85" name="円/楕円 84"/>
        <xdr:cNvSpPr/>
      </xdr:nvSpPr>
      <xdr:spPr>
        <a:xfrm>
          <a:off x="4775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91457</xdr:rowOff>
    </xdr:from>
    <xdr:ext cx="762000" cy="259045"/>
    <xdr:sp macro="" textlink="">
      <xdr:nvSpPr>
        <xdr:cNvPr id="86" name="人件費該当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152400</xdr:rowOff>
    </xdr:from>
    <xdr:to>
      <xdr:col>5</xdr:col>
      <xdr:colOff>600075</xdr:colOff>
      <xdr:row>33</xdr:row>
      <xdr:rowOff>82550</xdr:rowOff>
    </xdr:to>
    <xdr:sp macro="" textlink="">
      <xdr:nvSpPr>
        <xdr:cNvPr id="87" name="円/楕円 86"/>
        <xdr:cNvSpPr/>
      </xdr:nvSpPr>
      <xdr:spPr>
        <a:xfrm>
          <a:off x="3937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92727</xdr:rowOff>
    </xdr:from>
    <xdr:ext cx="736600" cy="259045"/>
    <xdr:sp macro="" textlink="">
      <xdr:nvSpPr>
        <xdr:cNvPr id="88" name="テキスト ボックス 87"/>
        <xdr:cNvSpPr txBox="1"/>
      </xdr:nvSpPr>
      <xdr:spPr>
        <a:xfrm>
          <a:off x="3606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152400</xdr:rowOff>
    </xdr:from>
    <xdr:to>
      <xdr:col>4</xdr:col>
      <xdr:colOff>396875</xdr:colOff>
      <xdr:row>33</xdr:row>
      <xdr:rowOff>82550</xdr:rowOff>
    </xdr:to>
    <xdr:sp macro="" textlink="">
      <xdr:nvSpPr>
        <xdr:cNvPr id="89" name="円/楕円 88"/>
        <xdr:cNvSpPr/>
      </xdr:nvSpPr>
      <xdr:spPr>
        <a:xfrm>
          <a:off x="3048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92727</xdr:rowOff>
    </xdr:from>
    <xdr:ext cx="762000" cy="259045"/>
    <xdr:sp macro="" textlink="">
      <xdr:nvSpPr>
        <xdr:cNvPr id="90" name="テキスト ボックス 89"/>
        <xdr:cNvSpPr txBox="1"/>
      </xdr:nvSpPr>
      <xdr:spPr>
        <a:xfrm>
          <a:off x="2717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106680</xdr:rowOff>
    </xdr:from>
    <xdr:to>
      <xdr:col>3</xdr:col>
      <xdr:colOff>193675</xdr:colOff>
      <xdr:row>33</xdr:row>
      <xdr:rowOff>36830</xdr:rowOff>
    </xdr:to>
    <xdr:sp macro="" textlink="">
      <xdr:nvSpPr>
        <xdr:cNvPr id="91" name="円/楕円 90"/>
        <xdr:cNvSpPr/>
      </xdr:nvSpPr>
      <xdr:spPr>
        <a:xfrm>
          <a:off x="2159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47007</xdr:rowOff>
    </xdr:from>
    <xdr:ext cx="762000" cy="259045"/>
    <xdr:sp macro="" textlink="">
      <xdr:nvSpPr>
        <xdr:cNvPr id="92" name="テキスト ボックス 91"/>
        <xdr:cNvSpPr txBox="1"/>
      </xdr:nvSpPr>
      <xdr:spPr>
        <a:xfrm>
          <a:off x="1828800" y="536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26670</xdr:rowOff>
    </xdr:from>
    <xdr:to>
      <xdr:col>1</xdr:col>
      <xdr:colOff>676275</xdr:colOff>
      <xdr:row>33</xdr:row>
      <xdr:rowOff>128270</xdr:rowOff>
    </xdr:to>
    <xdr:sp macro="" textlink="">
      <xdr:nvSpPr>
        <xdr:cNvPr id="93" name="円/楕円 92"/>
        <xdr:cNvSpPr/>
      </xdr:nvSpPr>
      <xdr:spPr>
        <a:xfrm>
          <a:off x="1270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138447</xdr:rowOff>
    </xdr:from>
    <xdr:ext cx="762000" cy="259045"/>
    <xdr:sp macro="" textlink="">
      <xdr:nvSpPr>
        <xdr:cNvPr id="94" name="テキスト ボックス 93"/>
        <xdr:cNvSpPr txBox="1"/>
      </xdr:nvSpPr>
      <xdr:spPr>
        <a:xfrm>
          <a:off x="939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2.1</a:t>
          </a:r>
          <a:r>
            <a:rPr kumimoji="1" lang="ja-JP" altLang="en-US" sz="1300">
              <a:latin typeface="ＭＳ Ｐゴシック"/>
            </a:rPr>
            <a:t>ポイント下回っており、この要因としては、行財政改革の実行による徹底した経費削減に努めていることがあげられる。</a:t>
          </a:r>
          <a:endParaRPr kumimoji="1" lang="en-US" altLang="ja-JP" sz="1300">
            <a:latin typeface="ＭＳ Ｐゴシック"/>
          </a:endParaRPr>
        </a:p>
        <a:p>
          <a:r>
            <a:rPr kumimoji="1" lang="ja-JP" altLang="en-US" sz="1300">
              <a:latin typeface="ＭＳ Ｐゴシック"/>
            </a:rPr>
            <a:t>　今後も、海陽町行財政改革プランに基づき経費の節減に努め、より一層の適正化を図る。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133531</xdr:rowOff>
    </xdr:from>
    <xdr:to>
      <xdr:col>24</xdr:col>
      <xdr:colOff>31750</xdr:colOff>
      <xdr:row>15</xdr:row>
      <xdr:rowOff>40459</xdr:rowOff>
    </xdr:to>
    <xdr:cxnSp macro="">
      <xdr:nvCxnSpPr>
        <xdr:cNvPr id="129" name="直線コネクタ 128"/>
        <xdr:cNvCxnSpPr/>
      </xdr:nvCxnSpPr>
      <xdr:spPr>
        <a:xfrm>
          <a:off x="15671800" y="253383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100874</xdr:rowOff>
    </xdr:from>
    <xdr:to>
      <xdr:col>22</xdr:col>
      <xdr:colOff>565150</xdr:colOff>
      <xdr:row>14</xdr:row>
      <xdr:rowOff>133531</xdr:rowOff>
    </xdr:to>
    <xdr:cxnSp macro="">
      <xdr:nvCxnSpPr>
        <xdr:cNvPr id="132" name="直線コネクタ 131"/>
        <xdr:cNvCxnSpPr/>
      </xdr:nvCxnSpPr>
      <xdr:spPr>
        <a:xfrm>
          <a:off x="14782800" y="2501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68217</xdr:rowOff>
    </xdr:from>
    <xdr:to>
      <xdr:col>21</xdr:col>
      <xdr:colOff>361950</xdr:colOff>
      <xdr:row>14</xdr:row>
      <xdr:rowOff>100874</xdr:rowOff>
    </xdr:to>
    <xdr:cxnSp macro="">
      <xdr:nvCxnSpPr>
        <xdr:cNvPr id="135" name="直線コネクタ 134"/>
        <xdr:cNvCxnSpPr/>
      </xdr:nvCxnSpPr>
      <xdr:spPr>
        <a:xfrm>
          <a:off x="13893800" y="24685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87630</xdr:rowOff>
    </xdr:from>
    <xdr:to>
      <xdr:col>21</xdr:col>
      <xdr:colOff>412750</xdr:colOff>
      <xdr:row>16</xdr:row>
      <xdr:rowOff>17780</xdr:rowOff>
    </xdr:to>
    <xdr:sp macro="" textlink="">
      <xdr:nvSpPr>
        <xdr:cNvPr id="136" name="フローチャート : 判断 135"/>
        <xdr:cNvSpPr/>
      </xdr:nvSpPr>
      <xdr:spPr>
        <a:xfrm>
          <a:off x="14732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2557</xdr:rowOff>
    </xdr:from>
    <xdr:ext cx="762000" cy="259045"/>
    <xdr:sp macro="" textlink="">
      <xdr:nvSpPr>
        <xdr:cNvPr id="137" name="テキスト ボックス 136"/>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22497</xdr:rowOff>
    </xdr:from>
    <xdr:to>
      <xdr:col>20</xdr:col>
      <xdr:colOff>158750</xdr:colOff>
      <xdr:row>14</xdr:row>
      <xdr:rowOff>68217</xdr:rowOff>
    </xdr:to>
    <xdr:cxnSp macro="">
      <xdr:nvCxnSpPr>
        <xdr:cNvPr id="138" name="直線コネクタ 137"/>
        <xdr:cNvCxnSpPr/>
      </xdr:nvCxnSpPr>
      <xdr:spPr>
        <a:xfrm>
          <a:off x="13004800" y="24227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41" name="フローチャート :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121756</xdr:rowOff>
    </xdr:from>
    <xdr:ext cx="762000" cy="259045"/>
    <xdr:sp macro="" textlink="">
      <xdr:nvSpPr>
        <xdr:cNvPr id="142" name="テキスト ボックス 141"/>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161109</xdr:rowOff>
    </xdr:from>
    <xdr:to>
      <xdr:col>24</xdr:col>
      <xdr:colOff>82550</xdr:colOff>
      <xdr:row>15</xdr:row>
      <xdr:rowOff>91259</xdr:rowOff>
    </xdr:to>
    <xdr:sp macro="" textlink="">
      <xdr:nvSpPr>
        <xdr:cNvPr id="148" name="円/楕円 147"/>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6186</xdr:rowOff>
    </xdr:from>
    <xdr:ext cx="762000" cy="259045"/>
    <xdr:sp macro="" textlink="">
      <xdr:nvSpPr>
        <xdr:cNvPr id="149" name="物件費該当値テキスト"/>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82731</xdr:rowOff>
    </xdr:from>
    <xdr:to>
      <xdr:col>22</xdr:col>
      <xdr:colOff>615950</xdr:colOff>
      <xdr:row>15</xdr:row>
      <xdr:rowOff>12881</xdr:rowOff>
    </xdr:to>
    <xdr:sp macro="" textlink="">
      <xdr:nvSpPr>
        <xdr:cNvPr id="150" name="円/楕円 149"/>
        <xdr:cNvSpPr/>
      </xdr:nvSpPr>
      <xdr:spPr>
        <a:xfrm>
          <a:off x="1562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23058</xdr:rowOff>
    </xdr:from>
    <xdr:ext cx="736600" cy="259045"/>
    <xdr:sp macro="" textlink="">
      <xdr:nvSpPr>
        <xdr:cNvPr id="151" name="テキスト ボックス 150"/>
        <xdr:cNvSpPr txBox="1"/>
      </xdr:nvSpPr>
      <xdr:spPr>
        <a:xfrm>
          <a:off x="15290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50074</xdr:rowOff>
    </xdr:from>
    <xdr:to>
      <xdr:col>21</xdr:col>
      <xdr:colOff>412750</xdr:colOff>
      <xdr:row>14</xdr:row>
      <xdr:rowOff>151674</xdr:rowOff>
    </xdr:to>
    <xdr:sp macro="" textlink="">
      <xdr:nvSpPr>
        <xdr:cNvPr id="152" name="円/楕円 151"/>
        <xdr:cNvSpPr/>
      </xdr:nvSpPr>
      <xdr:spPr>
        <a:xfrm>
          <a:off x="14732000" y="2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161851</xdr:rowOff>
    </xdr:from>
    <xdr:ext cx="762000" cy="259045"/>
    <xdr:sp macro="" textlink="">
      <xdr:nvSpPr>
        <xdr:cNvPr id="153" name="テキスト ボックス 152"/>
        <xdr:cNvSpPr txBox="1"/>
      </xdr:nvSpPr>
      <xdr:spPr>
        <a:xfrm>
          <a:off x="14401800" y="221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17417</xdr:rowOff>
    </xdr:from>
    <xdr:to>
      <xdr:col>20</xdr:col>
      <xdr:colOff>209550</xdr:colOff>
      <xdr:row>14</xdr:row>
      <xdr:rowOff>119017</xdr:rowOff>
    </xdr:to>
    <xdr:sp macro="" textlink="">
      <xdr:nvSpPr>
        <xdr:cNvPr id="154" name="円/楕円 153"/>
        <xdr:cNvSpPr/>
      </xdr:nvSpPr>
      <xdr:spPr>
        <a:xfrm>
          <a:off x="13843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129194</xdr:rowOff>
    </xdr:from>
    <xdr:ext cx="762000" cy="259045"/>
    <xdr:sp macro="" textlink="">
      <xdr:nvSpPr>
        <xdr:cNvPr id="155" name="テキスト ボックス 154"/>
        <xdr:cNvSpPr txBox="1"/>
      </xdr:nvSpPr>
      <xdr:spPr>
        <a:xfrm>
          <a:off x="13512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143147</xdr:rowOff>
    </xdr:from>
    <xdr:to>
      <xdr:col>19</xdr:col>
      <xdr:colOff>6350</xdr:colOff>
      <xdr:row>14</xdr:row>
      <xdr:rowOff>73297</xdr:rowOff>
    </xdr:to>
    <xdr:sp macro="" textlink="">
      <xdr:nvSpPr>
        <xdr:cNvPr id="156" name="円/楕円 155"/>
        <xdr:cNvSpPr/>
      </xdr:nvSpPr>
      <xdr:spPr>
        <a:xfrm>
          <a:off x="12954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83474</xdr:rowOff>
    </xdr:from>
    <xdr:ext cx="762000" cy="259045"/>
    <xdr:sp macro="" textlink="">
      <xdr:nvSpPr>
        <xdr:cNvPr id="157" name="テキスト ボックス 156"/>
        <xdr:cNvSpPr txBox="1"/>
      </xdr:nvSpPr>
      <xdr:spPr>
        <a:xfrm>
          <a:off x="12623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年度末で高齢化率</a:t>
          </a:r>
          <a:r>
            <a:rPr kumimoji="1" lang="en-US" altLang="ja-JP" sz="1300">
              <a:latin typeface="ＭＳ Ｐゴシック"/>
            </a:rPr>
            <a:t>43.1</a:t>
          </a:r>
          <a:r>
            <a:rPr kumimoji="1" lang="ja-JP" altLang="en-US" sz="1300">
              <a:latin typeface="ＭＳ Ｐゴシック"/>
            </a:rPr>
            <a:t>％と少子高齢化が進む本町であるが、扶助費の経常収支比率は類似団体平均より</a:t>
          </a:r>
          <a:r>
            <a:rPr kumimoji="1" lang="en-US" altLang="ja-JP" sz="1300">
              <a:latin typeface="ＭＳ Ｐゴシック"/>
            </a:rPr>
            <a:t>1.3</a:t>
          </a:r>
          <a:r>
            <a:rPr kumimoji="1" lang="ja-JP" altLang="en-US" sz="1300">
              <a:latin typeface="ＭＳ Ｐゴシック"/>
            </a:rPr>
            <a:t>ポイント低くなっている。</a:t>
          </a:r>
          <a:endParaRPr kumimoji="1" lang="en-US" altLang="ja-JP" sz="1300">
            <a:latin typeface="ＭＳ Ｐゴシック"/>
          </a:endParaRPr>
        </a:p>
        <a:p>
          <a:r>
            <a:rPr kumimoji="1" lang="ja-JP" altLang="en-US" sz="1300">
              <a:latin typeface="ＭＳ Ｐゴシック"/>
            </a:rPr>
            <a:t>　国レベルで社会保障関係経費の増加が見込まれるなか、本町では保健、医療、介護に関し包括的に取組を行っており、今後も更なる充実を図り、関係機関等と連携し扶助費の抑制に努める。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xdr:rowOff>
    </xdr:to>
    <xdr:cxnSp macro="">
      <xdr:nvCxnSpPr>
        <xdr:cNvPr id="190" name="直線コネクタ 189"/>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12700</xdr:rowOff>
    </xdr:to>
    <xdr:cxnSp macro="">
      <xdr:nvCxnSpPr>
        <xdr:cNvPr id="193" name="直線コネクタ 192"/>
        <xdr:cNvCxnSpPr/>
      </xdr:nvCxnSpPr>
      <xdr:spPr>
        <a:xfrm>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146050</xdr:rowOff>
    </xdr:to>
    <xdr:cxnSp macro="">
      <xdr:nvCxnSpPr>
        <xdr:cNvPr id="196" name="直線コネクタ 195"/>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7" name="フローチャート : 判断 196"/>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8" name="テキスト ボックス 197"/>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127000</xdr:rowOff>
    </xdr:to>
    <xdr:cxnSp macro="">
      <xdr:nvCxnSpPr>
        <xdr:cNvPr id="199" name="直線コネクタ 198"/>
        <xdr:cNvCxnSpPr/>
      </xdr:nvCxnSpPr>
      <xdr:spPr>
        <a:xfrm flipV="1">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9" name="円/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5" name="円/楕円 214"/>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6" name="テキスト ボックス 215"/>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7" name="円/楕円 216"/>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8" name="テキスト ボックス 217"/>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その他に係る経常収支比率は類似団体平均、全国平均とも下回っている。</a:t>
          </a:r>
          <a:endParaRPr kumimoji="1" lang="en-US" altLang="ja-JP" sz="1300">
            <a:latin typeface="ＭＳ Ｐゴシック"/>
          </a:endParaRPr>
        </a:p>
        <a:p>
          <a:r>
            <a:rPr kumimoji="1" lang="ja-JP" altLang="en-US" sz="1300">
              <a:latin typeface="ＭＳ Ｐゴシック"/>
            </a:rPr>
            <a:t>　今後も現在の水準を維持するとともに、公営企業等においては独立採算の原則に立ち返った料金の改定による経営の健全化、国民健康保険及び介護保険においても保険料の適正化を図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104140</xdr:rowOff>
    </xdr:to>
    <xdr:cxnSp macro="">
      <xdr:nvCxnSpPr>
        <xdr:cNvPr id="251" name="直線コネクタ 250"/>
        <xdr:cNvCxnSpPr/>
      </xdr:nvCxnSpPr>
      <xdr:spPr>
        <a:xfrm>
          <a:off x="15671800" y="9621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20320</xdr:rowOff>
    </xdr:to>
    <xdr:cxnSp macro="">
      <xdr:nvCxnSpPr>
        <xdr:cNvPr id="254" name="直線コネクタ 253"/>
        <xdr:cNvCxnSpPr/>
      </xdr:nvCxnSpPr>
      <xdr:spPr>
        <a:xfrm>
          <a:off x="14782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168910</xdr:rowOff>
    </xdr:to>
    <xdr:cxnSp macro="">
      <xdr:nvCxnSpPr>
        <xdr:cNvPr id="257" name="直線コネクタ 256"/>
        <xdr:cNvCxnSpPr/>
      </xdr:nvCxnSpPr>
      <xdr:spPr>
        <a:xfrm>
          <a:off x="13893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138430</xdr:rowOff>
    </xdr:to>
    <xdr:cxnSp macro="">
      <xdr:nvCxnSpPr>
        <xdr:cNvPr id="260" name="直線コネクタ 259"/>
        <xdr:cNvCxnSpPr/>
      </xdr:nvCxnSpPr>
      <xdr:spPr>
        <a:xfrm>
          <a:off x="13004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91440</xdr:rowOff>
    </xdr:from>
    <xdr:to>
      <xdr:col>20</xdr:col>
      <xdr:colOff>209550</xdr:colOff>
      <xdr:row>57</xdr:row>
      <xdr:rowOff>21590</xdr:rowOff>
    </xdr:to>
    <xdr:sp macro="" textlink="">
      <xdr:nvSpPr>
        <xdr:cNvPr id="261" name="フローチャート : 判断 260"/>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62" name="テキスト ボックス 261"/>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63" name="フローチャート : 判断 262"/>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4" name="テキスト ボックス 263"/>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70" name="円/楕円 269"/>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71"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2" name="円/楕円 271"/>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3" name="テキスト ボックス 272"/>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6" name="円/楕円 275"/>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7" name="テキスト ボックス 276"/>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補助費の経常収支比率は類似団体平均を</a:t>
          </a:r>
          <a:r>
            <a:rPr kumimoji="1" lang="en-US" altLang="ja-JP" sz="1300">
              <a:latin typeface="ＭＳ Ｐゴシック"/>
            </a:rPr>
            <a:t>4.1</a:t>
          </a:r>
          <a:r>
            <a:rPr kumimoji="1" lang="ja-JP" altLang="en-US" sz="1300">
              <a:latin typeface="ＭＳ Ｐゴシック"/>
            </a:rPr>
            <a:t>ポイント上回り</a:t>
          </a:r>
          <a:r>
            <a:rPr kumimoji="1" lang="en-US" altLang="ja-JP" sz="1300">
              <a:latin typeface="ＭＳ Ｐゴシック"/>
            </a:rPr>
            <a:t>18.1</a:t>
          </a:r>
          <a:r>
            <a:rPr kumimoji="1" lang="ja-JP" altLang="en-US" sz="1300">
              <a:latin typeface="ＭＳ Ｐゴシック"/>
            </a:rPr>
            <a:t>％で前年度と同数である。類似団体を上回っている主な要因は病院事業会計への繰出金や広域で行っている消防組合、衛生処理事務組合などへの負担金の影響が考えられる。</a:t>
          </a:r>
          <a:endParaRPr kumimoji="1" lang="en-US" altLang="ja-JP" sz="1300">
            <a:latin typeface="ＭＳ Ｐゴシック"/>
          </a:endParaRPr>
        </a:p>
        <a:p>
          <a:r>
            <a:rPr kumimoji="1" lang="ja-JP" altLang="en-US" sz="1300">
              <a:latin typeface="ＭＳ Ｐゴシック"/>
            </a:rPr>
            <a:t>　今後は、病院事業の経営安定化や一部事務組合に対しても経費削減の努力を要請し、補助費の削減を図る。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40132</xdr:rowOff>
    </xdr:to>
    <xdr:cxnSp macro="">
      <xdr:nvCxnSpPr>
        <xdr:cNvPr id="309" name="直線コネクタ 308"/>
        <xdr:cNvCxnSpPr/>
      </xdr:nvCxnSpPr>
      <xdr:spPr>
        <a:xfrm>
          <a:off x="15671800" y="65552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165862</xdr:rowOff>
    </xdr:from>
    <xdr:to>
      <xdr:col>22</xdr:col>
      <xdr:colOff>565150</xdr:colOff>
      <xdr:row>38</xdr:row>
      <xdr:rowOff>40132</xdr:rowOff>
    </xdr:to>
    <xdr:cxnSp macro="">
      <xdr:nvCxnSpPr>
        <xdr:cNvPr id="312" name="直線コネクタ 311"/>
        <xdr:cNvCxnSpPr/>
      </xdr:nvCxnSpPr>
      <xdr:spPr>
        <a:xfrm>
          <a:off x="14782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147574</xdr:rowOff>
    </xdr:from>
    <xdr:to>
      <xdr:col>21</xdr:col>
      <xdr:colOff>361950</xdr:colOff>
      <xdr:row>37</xdr:row>
      <xdr:rowOff>165862</xdr:rowOff>
    </xdr:to>
    <xdr:cxnSp macro="">
      <xdr:nvCxnSpPr>
        <xdr:cNvPr id="315" name="直線コネクタ 314"/>
        <xdr:cNvCxnSpPr/>
      </xdr:nvCxnSpPr>
      <xdr:spPr>
        <a:xfrm>
          <a:off x="13893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6" name="フローチャート : 判断 315"/>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7" name="テキスト ボックス 316"/>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147574</xdr:rowOff>
    </xdr:to>
    <xdr:cxnSp macro="">
      <xdr:nvCxnSpPr>
        <xdr:cNvPr id="318" name="直線コネクタ 317"/>
        <xdr:cNvCxnSpPr/>
      </xdr:nvCxnSpPr>
      <xdr:spPr>
        <a:xfrm>
          <a:off x="13004800" y="6418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1" name="フローチャート :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2" name="テキスト ボックス 32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28" name="円/楕円 327"/>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29"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30" name="円/楕円 329"/>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31" name="テキスト ボックス 330"/>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32" name="円/楕円 331"/>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33" name="テキスト ボックス 332"/>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34" name="円/楕円 333"/>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35" name="テキスト ボックス 334"/>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6" name="円/楕円 335"/>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7" name="テキスト ボックス 336"/>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合併前の大規模事業に要した地方債の償還のピークは過ぎ、計画的な繰上償還も実施しているため、公債費にかかる経常収支比率は年々改善されており、平成</a:t>
          </a:r>
          <a:r>
            <a:rPr kumimoji="1" lang="en-US" altLang="ja-JP" sz="1300">
              <a:latin typeface="ＭＳ Ｐゴシック"/>
            </a:rPr>
            <a:t>28</a:t>
          </a:r>
          <a:r>
            <a:rPr kumimoji="1" lang="ja-JP" altLang="en-US" sz="1300">
              <a:latin typeface="ＭＳ Ｐゴシック"/>
            </a:rPr>
            <a:t>年度は類似団体平均より</a:t>
          </a:r>
          <a:r>
            <a:rPr kumimoji="1" lang="en-US" altLang="ja-JP" sz="1300">
              <a:latin typeface="ＭＳ Ｐゴシック"/>
            </a:rPr>
            <a:t>0.5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今後も引き続き事業の厳選や見直しによる新規発行地方債の管理に努めることで公債費負担の軽減を図る。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78994</xdr:rowOff>
    </xdr:to>
    <xdr:cxnSp macro="">
      <xdr:nvCxnSpPr>
        <xdr:cNvPr id="367" name="直線コネクタ 366"/>
        <xdr:cNvCxnSpPr/>
      </xdr:nvCxnSpPr>
      <xdr:spPr>
        <a:xfrm flipV="1">
          <a:off x="3987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78</xdr:row>
      <xdr:rowOff>12700</xdr:rowOff>
    </xdr:to>
    <xdr:cxnSp macro="">
      <xdr:nvCxnSpPr>
        <xdr:cNvPr id="370" name="直線コネクタ 369"/>
        <xdr:cNvCxnSpPr/>
      </xdr:nvCxnSpPr>
      <xdr:spPr>
        <a:xfrm flipV="1">
          <a:off x="3098800" y="132806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12700</xdr:rowOff>
    </xdr:to>
    <xdr:cxnSp macro="">
      <xdr:nvCxnSpPr>
        <xdr:cNvPr id="373" name="直線コネクタ 372"/>
        <xdr:cNvCxnSpPr/>
      </xdr:nvCxnSpPr>
      <xdr:spPr>
        <a:xfrm>
          <a:off x="2209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4" name="フローチャート : 判断 373"/>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75" name="テキスト ボックス 374"/>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49276</xdr:rowOff>
    </xdr:to>
    <xdr:cxnSp macro="">
      <xdr:nvCxnSpPr>
        <xdr:cNvPr id="376" name="直線コネクタ 375"/>
        <xdr:cNvCxnSpPr/>
      </xdr:nvCxnSpPr>
      <xdr:spPr>
        <a:xfrm flipV="1">
          <a:off x="1320800" y="13353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7" name="フローチャート :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8" name="テキスト ボックス 37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0" name="テキスト ボックス 379"/>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6" name="円/楕円 385"/>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87"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88" name="円/楕円 387"/>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89" name="テキスト ボックス 388"/>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90" name="円/楕円 389"/>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91" name="テキスト ボックス 39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92" name="円/楕円 391"/>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93" name="テキスト ボックス 392"/>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94" name="円/楕円 393"/>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95" name="テキスト ボックス 394"/>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公債費を除いた経常収支比率は</a:t>
          </a:r>
          <a:r>
            <a:rPr kumimoji="1" lang="en-US" altLang="ja-JP" sz="1300">
              <a:latin typeface="ＭＳ Ｐゴシック"/>
            </a:rPr>
            <a:t>62.0</a:t>
          </a:r>
          <a:r>
            <a:rPr kumimoji="1" lang="ja-JP" altLang="en-US" sz="1300">
              <a:latin typeface="ＭＳ Ｐゴシック"/>
            </a:rPr>
            <a:t>％と前年度と比べると</a:t>
          </a:r>
          <a:r>
            <a:rPr kumimoji="1" lang="en-US" altLang="ja-JP" sz="1300">
              <a:latin typeface="ＭＳ Ｐゴシック"/>
            </a:rPr>
            <a:t>2.7</a:t>
          </a:r>
          <a:r>
            <a:rPr kumimoji="1" lang="ja-JP" altLang="en-US" sz="1300">
              <a:latin typeface="ＭＳ Ｐゴシック"/>
            </a:rPr>
            <a:t>ポイント上回っているものの、類似団体平均、全国平均との比較ではともに大きく下回っている。</a:t>
          </a:r>
          <a:endParaRPr kumimoji="1" lang="en-US" altLang="ja-JP" sz="1300">
            <a:latin typeface="ＭＳ Ｐゴシック"/>
          </a:endParaRPr>
        </a:p>
        <a:p>
          <a:r>
            <a:rPr kumimoji="1" lang="ja-JP" altLang="en-US" sz="1300">
              <a:latin typeface="ＭＳ Ｐゴシック"/>
            </a:rPr>
            <a:t>　今後も現在の水準を維持するため、引き続き経費削減に努める。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8890</xdr:rowOff>
    </xdr:from>
    <xdr:to>
      <xdr:col>24</xdr:col>
      <xdr:colOff>31750</xdr:colOff>
      <xdr:row>81</xdr:row>
      <xdr:rowOff>85089</xdr:rowOff>
    </xdr:to>
    <xdr:cxnSp macro="">
      <xdr:nvCxnSpPr>
        <xdr:cNvPr id="423" name="直線コネクタ 422"/>
        <xdr:cNvCxnSpPr/>
      </xdr:nvCxnSpPr>
      <xdr:spPr>
        <a:xfrm flipV="1">
          <a:off x="16510000" y="12867640"/>
          <a:ext cx="0" cy="110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57166</xdr:rowOff>
    </xdr:from>
    <xdr:ext cx="762000" cy="259045"/>
    <xdr:sp macro="" textlink="">
      <xdr:nvSpPr>
        <xdr:cNvPr id="424"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81</xdr:row>
      <xdr:rowOff>85089</xdr:rowOff>
    </xdr:from>
    <xdr:to>
      <xdr:col>24</xdr:col>
      <xdr:colOff>120650</xdr:colOff>
      <xdr:row>81</xdr:row>
      <xdr:rowOff>85089</xdr:rowOff>
    </xdr:to>
    <xdr:cxnSp macro="">
      <xdr:nvCxnSpPr>
        <xdr:cNvPr id="425" name="直線コネクタ 424"/>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95267</xdr:rowOff>
    </xdr:from>
    <xdr:ext cx="762000" cy="259045"/>
    <xdr:sp macro="" textlink="">
      <xdr:nvSpPr>
        <xdr:cNvPr id="426" name="公債費以外最大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75</xdr:row>
      <xdr:rowOff>8890</xdr:rowOff>
    </xdr:from>
    <xdr:to>
      <xdr:col>24</xdr:col>
      <xdr:colOff>120650</xdr:colOff>
      <xdr:row>75</xdr:row>
      <xdr:rowOff>8890</xdr:rowOff>
    </xdr:to>
    <xdr:cxnSp macro="">
      <xdr:nvCxnSpPr>
        <xdr:cNvPr id="427" name="直線コネクタ 426"/>
        <xdr:cNvCxnSpPr/>
      </xdr:nvCxnSpPr>
      <xdr:spPr>
        <a:xfrm>
          <a:off x="16421100" y="1286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xdr:rowOff>
    </xdr:from>
    <xdr:to>
      <xdr:col>24</xdr:col>
      <xdr:colOff>31750</xdr:colOff>
      <xdr:row>75</xdr:row>
      <xdr:rowOff>107950</xdr:rowOff>
    </xdr:to>
    <xdr:cxnSp macro="">
      <xdr:nvCxnSpPr>
        <xdr:cNvPr id="428" name="直線コネクタ 427"/>
        <xdr:cNvCxnSpPr/>
      </xdr:nvCxnSpPr>
      <xdr:spPr>
        <a:xfrm>
          <a:off x="15671800" y="128638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29"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0" name="フローチャート : 判断 429"/>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100330</xdr:rowOff>
    </xdr:from>
    <xdr:to>
      <xdr:col>22</xdr:col>
      <xdr:colOff>565150</xdr:colOff>
      <xdr:row>75</xdr:row>
      <xdr:rowOff>5080</xdr:rowOff>
    </xdr:to>
    <xdr:cxnSp macro="">
      <xdr:nvCxnSpPr>
        <xdr:cNvPr id="431" name="直線コネクタ 430"/>
        <xdr:cNvCxnSpPr/>
      </xdr:nvCxnSpPr>
      <xdr:spPr>
        <a:xfrm>
          <a:off x="14782800" y="127876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32" name="フローチャート : 判断 431"/>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33" name="テキスト ボックス 432"/>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20320</xdr:rowOff>
    </xdr:from>
    <xdr:to>
      <xdr:col>21</xdr:col>
      <xdr:colOff>361950</xdr:colOff>
      <xdr:row>74</xdr:row>
      <xdr:rowOff>100330</xdr:rowOff>
    </xdr:to>
    <xdr:cxnSp macro="">
      <xdr:nvCxnSpPr>
        <xdr:cNvPr id="434" name="直線コネクタ 433"/>
        <xdr:cNvCxnSpPr/>
      </xdr:nvCxnSpPr>
      <xdr:spPr>
        <a:xfrm>
          <a:off x="13893800" y="12707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5" name="フローチャート : 判断 434"/>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6" name="テキスト ボックス 435"/>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149860</xdr:rowOff>
    </xdr:from>
    <xdr:to>
      <xdr:col>20</xdr:col>
      <xdr:colOff>158750</xdr:colOff>
      <xdr:row>74</xdr:row>
      <xdr:rowOff>20320</xdr:rowOff>
    </xdr:to>
    <xdr:cxnSp macro="">
      <xdr:nvCxnSpPr>
        <xdr:cNvPr id="437" name="直線コネクタ 436"/>
        <xdr:cNvCxnSpPr/>
      </xdr:nvCxnSpPr>
      <xdr:spPr>
        <a:xfrm>
          <a:off x="13004800" y="12665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8" name="フローチャート : 判断 437"/>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9" name="テキスト ボックス 438"/>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40" name="フローチャート : 判断 439"/>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41" name="テキスト ボックス 440"/>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47" name="円/楕円 446"/>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137177</xdr:rowOff>
    </xdr:from>
    <xdr:ext cx="762000" cy="259045"/>
    <xdr:sp macro="" textlink="">
      <xdr:nvSpPr>
        <xdr:cNvPr id="448" name="公債費以外該当値テキスト"/>
        <xdr:cNvSpPr txBox="1"/>
      </xdr:nvSpPr>
      <xdr:spPr>
        <a:xfrm>
          <a:off x="165989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125730</xdr:rowOff>
    </xdr:from>
    <xdr:to>
      <xdr:col>22</xdr:col>
      <xdr:colOff>615950</xdr:colOff>
      <xdr:row>75</xdr:row>
      <xdr:rowOff>55880</xdr:rowOff>
    </xdr:to>
    <xdr:sp macro="" textlink="">
      <xdr:nvSpPr>
        <xdr:cNvPr id="449" name="円/楕円 448"/>
        <xdr:cNvSpPr/>
      </xdr:nvSpPr>
      <xdr:spPr>
        <a:xfrm>
          <a:off x="15621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66057</xdr:rowOff>
    </xdr:from>
    <xdr:ext cx="736600" cy="259045"/>
    <xdr:sp macro="" textlink="">
      <xdr:nvSpPr>
        <xdr:cNvPr id="450" name="テキスト ボックス 449"/>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49530</xdr:rowOff>
    </xdr:from>
    <xdr:to>
      <xdr:col>21</xdr:col>
      <xdr:colOff>412750</xdr:colOff>
      <xdr:row>74</xdr:row>
      <xdr:rowOff>151130</xdr:rowOff>
    </xdr:to>
    <xdr:sp macro="" textlink="">
      <xdr:nvSpPr>
        <xdr:cNvPr id="451" name="円/楕円 450"/>
        <xdr:cNvSpPr/>
      </xdr:nvSpPr>
      <xdr:spPr>
        <a:xfrm>
          <a:off x="14732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161307</xdr:rowOff>
    </xdr:from>
    <xdr:ext cx="762000" cy="259045"/>
    <xdr:sp macro="" textlink="">
      <xdr:nvSpPr>
        <xdr:cNvPr id="452" name="テキスト ボックス 451"/>
        <xdr:cNvSpPr txBox="1"/>
      </xdr:nvSpPr>
      <xdr:spPr>
        <a:xfrm>
          <a:off x="14401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140970</xdr:rowOff>
    </xdr:from>
    <xdr:to>
      <xdr:col>20</xdr:col>
      <xdr:colOff>209550</xdr:colOff>
      <xdr:row>74</xdr:row>
      <xdr:rowOff>71120</xdr:rowOff>
    </xdr:to>
    <xdr:sp macro="" textlink="">
      <xdr:nvSpPr>
        <xdr:cNvPr id="453" name="円/楕円 452"/>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54" name="テキスト ボックス 453"/>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99060</xdr:rowOff>
    </xdr:from>
    <xdr:to>
      <xdr:col>19</xdr:col>
      <xdr:colOff>6350</xdr:colOff>
      <xdr:row>74</xdr:row>
      <xdr:rowOff>29210</xdr:rowOff>
    </xdr:to>
    <xdr:sp macro="" textlink="">
      <xdr:nvSpPr>
        <xdr:cNvPr id="455" name="円/楕円 454"/>
        <xdr:cNvSpPr/>
      </xdr:nvSpPr>
      <xdr:spPr>
        <a:xfrm>
          <a:off x="12954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39387</xdr:rowOff>
    </xdr:from>
    <xdr:ext cx="762000" cy="259045"/>
    <xdr:sp macro="" textlink="">
      <xdr:nvSpPr>
        <xdr:cNvPr id="456" name="テキスト ボックス 455"/>
        <xdr:cNvSpPr txBox="1"/>
      </xdr:nvSpPr>
      <xdr:spPr>
        <a:xfrm>
          <a:off x="12623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徳島県海陽町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139293</xdr:rowOff>
    </xdr:from>
    <xdr:to>
      <xdr:col>4</xdr:col>
      <xdr:colOff>1117600</xdr:colOff>
      <xdr:row>17</xdr:row>
      <xdr:rowOff>144139</xdr:rowOff>
    </xdr:to>
    <xdr:cxnSp macro="">
      <xdr:nvCxnSpPr>
        <xdr:cNvPr id="48" name="直線コネクタ 47"/>
        <xdr:cNvCxnSpPr/>
      </xdr:nvCxnSpPr>
      <xdr:spPr bwMode="auto">
        <a:xfrm>
          <a:off x="5003800" y="3101568"/>
          <a:ext cx="647700" cy="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139293</xdr:rowOff>
    </xdr:from>
    <xdr:to>
      <xdr:col>4</xdr:col>
      <xdr:colOff>469900</xdr:colOff>
      <xdr:row>18</xdr:row>
      <xdr:rowOff>20512</xdr:rowOff>
    </xdr:to>
    <xdr:cxnSp macro="">
      <xdr:nvCxnSpPr>
        <xdr:cNvPr id="51" name="直線コネクタ 50"/>
        <xdr:cNvCxnSpPr/>
      </xdr:nvCxnSpPr>
      <xdr:spPr bwMode="auto">
        <a:xfrm flipV="1">
          <a:off x="4305300" y="3101568"/>
          <a:ext cx="698500" cy="5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20512</xdr:rowOff>
    </xdr:from>
    <xdr:to>
      <xdr:col>3</xdr:col>
      <xdr:colOff>904875</xdr:colOff>
      <xdr:row>18</xdr:row>
      <xdr:rowOff>73346</xdr:rowOff>
    </xdr:to>
    <xdr:cxnSp macro="">
      <xdr:nvCxnSpPr>
        <xdr:cNvPr id="54" name="直線コネクタ 53"/>
        <xdr:cNvCxnSpPr/>
      </xdr:nvCxnSpPr>
      <xdr:spPr bwMode="auto">
        <a:xfrm flipV="1">
          <a:off x="3606800" y="3154237"/>
          <a:ext cx="698500" cy="5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40468</xdr:rowOff>
    </xdr:from>
    <xdr:to>
      <xdr:col>3</xdr:col>
      <xdr:colOff>955675</xdr:colOff>
      <xdr:row>19</xdr:row>
      <xdr:rowOff>142068</xdr:rowOff>
    </xdr:to>
    <xdr:sp macro="" textlink="">
      <xdr:nvSpPr>
        <xdr:cNvPr id="55" name="フローチャート : 判断 54"/>
        <xdr:cNvSpPr/>
      </xdr:nvSpPr>
      <xdr:spPr bwMode="auto">
        <a:xfrm>
          <a:off x="42545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126845</xdr:rowOff>
    </xdr:from>
    <xdr:ext cx="762000" cy="259045"/>
    <xdr:sp macro="" textlink="">
      <xdr:nvSpPr>
        <xdr:cNvPr id="56" name="テキスト ボックス 55"/>
        <xdr:cNvSpPr txBox="1"/>
      </xdr:nvSpPr>
      <xdr:spPr>
        <a:xfrm>
          <a:off x="3924300" y="34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44561</xdr:rowOff>
    </xdr:from>
    <xdr:to>
      <xdr:col>3</xdr:col>
      <xdr:colOff>206375</xdr:colOff>
      <xdr:row>18</xdr:row>
      <xdr:rowOff>73346</xdr:rowOff>
    </xdr:to>
    <xdr:cxnSp macro="">
      <xdr:nvCxnSpPr>
        <xdr:cNvPr id="57" name="直線コネクタ 56"/>
        <xdr:cNvCxnSpPr/>
      </xdr:nvCxnSpPr>
      <xdr:spPr bwMode="auto">
        <a:xfrm>
          <a:off x="2908300" y="3178286"/>
          <a:ext cx="698500" cy="2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67690</xdr:rowOff>
    </xdr:from>
    <xdr:to>
      <xdr:col>3</xdr:col>
      <xdr:colOff>257175</xdr:colOff>
      <xdr:row>19</xdr:row>
      <xdr:rowOff>169290</xdr:rowOff>
    </xdr:to>
    <xdr:sp macro="" textlink="">
      <xdr:nvSpPr>
        <xdr:cNvPr id="58" name="フローチャート : 判断 57"/>
        <xdr:cNvSpPr/>
      </xdr:nvSpPr>
      <xdr:spPr bwMode="auto">
        <a:xfrm>
          <a:off x="3556000" y="3372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154067</xdr:rowOff>
    </xdr:from>
    <xdr:ext cx="762000" cy="259045"/>
    <xdr:sp macro="" textlink="">
      <xdr:nvSpPr>
        <xdr:cNvPr id="59" name="テキスト ボックス 58"/>
        <xdr:cNvSpPr txBox="1"/>
      </xdr:nvSpPr>
      <xdr:spPr>
        <a:xfrm>
          <a:off x="3225800" y="345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59406</xdr:rowOff>
    </xdr:from>
    <xdr:to>
      <xdr:col>2</xdr:col>
      <xdr:colOff>692150</xdr:colOff>
      <xdr:row>19</xdr:row>
      <xdr:rowOff>161006</xdr:rowOff>
    </xdr:to>
    <xdr:sp macro="" textlink="">
      <xdr:nvSpPr>
        <xdr:cNvPr id="60" name="フローチャート : 判断 59"/>
        <xdr:cNvSpPr/>
      </xdr:nvSpPr>
      <xdr:spPr bwMode="auto">
        <a:xfrm>
          <a:off x="2857500" y="33645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145783</xdr:rowOff>
    </xdr:from>
    <xdr:ext cx="762000" cy="259045"/>
    <xdr:sp macro="" textlink="">
      <xdr:nvSpPr>
        <xdr:cNvPr id="61" name="テキスト ボックス 60"/>
        <xdr:cNvSpPr txBox="1"/>
      </xdr:nvSpPr>
      <xdr:spPr>
        <a:xfrm>
          <a:off x="2527300" y="345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93339</xdr:rowOff>
    </xdr:from>
    <xdr:to>
      <xdr:col>5</xdr:col>
      <xdr:colOff>34925</xdr:colOff>
      <xdr:row>18</xdr:row>
      <xdr:rowOff>23489</xdr:rowOff>
    </xdr:to>
    <xdr:sp macro="" textlink="">
      <xdr:nvSpPr>
        <xdr:cNvPr id="67" name="円/楕円 66"/>
        <xdr:cNvSpPr/>
      </xdr:nvSpPr>
      <xdr:spPr bwMode="auto">
        <a:xfrm>
          <a:off x="5600700" y="305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109866</xdr:rowOff>
    </xdr:from>
    <xdr:ext cx="762000" cy="259045"/>
    <xdr:sp macro="" textlink="">
      <xdr:nvSpPr>
        <xdr:cNvPr id="68" name="人口1人当たり決算額の推移該当値テキスト130"/>
        <xdr:cNvSpPr txBox="1"/>
      </xdr:nvSpPr>
      <xdr:spPr>
        <a:xfrm>
          <a:off x="5740400" y="2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140,834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88493</xdr:rowOff>
    </xdr:from>
    <xdr:to>
      <xdr:col>4</xdr:col>
      <xdr:colOff>520700</xdr:colOff>
      <xdr:row>18</xdr:row>
      <xdr:rowOff>18643</xdr:rowOff>
    </xdr:to>
    <xdr:sp macro="" textlink="">
      <xdr:nvSpPr>
        <xdr:cNvPr id="69" name="円/楕円 68"/>
        <xdr:cNvSpPr/>
      </xdr:nvSpPr>
      <xdr:spPr bwMode="auto">
        <a:xfrm>
          <a:off x="4953000" y="305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28820</xdr:rowOff>
    </xdr:from>
    <xdr:ext cx="736600" cy="259045"/>
    <xdr:sp macro="" textlink="">
      <xdr:nvSpPr>
        <xdr:cNvPr id="70" name="テキスト ボックス 69"/>
        <xdr:cNvSpPr txBox="1"/>
      </xdr:nvSpPr>
      <xdr:spPr>
        <a:xfrm>
          <a:off x="4622800" y="281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141162</xdr:rowOff>
    </xdr:from>
    <xdr:to>
      <xdr:col>3</xdr:col>
      <xdr:colOff>955675</xdr:colOff>
      <xdr:row>18</xdr:row>
      <xdr:rowOff>71312</xdr:rowOff>
    </xdr:to>
    <xdr:sp macro="" textlink="">
      <xdr:nvSpPr>
        <xdr:cNvPr id="71" name="円/楕円 70"/>
        <xdr:cNvSpPr/>
      </xdr:nvSpPr>
      <xdr:spPr bwMode="auto">
        <a:xfrm>
          <a:off x="4254500" y="310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81489</xdr:rowOff>
    </xdr:from>
    <xdr:ext cx="762000" cy="259045"/>
    <xdr:sp macro="" textlink="">
      <xdr:nvSpPr>
        <xdr:cNvPr id="72" name="テキスト ボックス 71"/>
        <xdr:cNvSpPr txBox="1"/>
      </xdr:nvSpPr>
      <xdr:spPr>
        <a:xfrm>
          <a:off x="3924300" y="287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22546</xdr:rowOff>
    </xdr:from>
    <xdr:to>
      <xdr:col>3</xdr:col>
      <xdr:colOff>257175</xdr:colOff>
      <xdr:row>18</xdr:row>
      <xdr:rowOff>124146</xdr:rowOff>
    </xdr:to>
    <xdr:sp macro="" textlink="">
      <xdr:nvSpPr>
        <xdr:cNvPr id="73" name="円/楕円 72"/>
        <xdr:cNvSpPr/>
      </xdr:nvSpPr>
      <xdr:spPr bwMode="auto">
        <a:xfrm>
          <a:off x="3556000" y="3156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134323</xdr:rowOff>
    </xdr:from>
    <xdr:ext cx="762000" cy="259045"/>
    <xdr:sp macro="" textlink="">
      <xdr:nvSpPr>
        <xdr:cNvPr id="74" name="テキスト ボックス 73"/>
        <xdr:cNvSpPr txBox="1"/>
      </xdr:nvSpPr>
      <xdr:spPr>
        <a:xfrm>
          <a:off x="3225800" y="292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165211</xdr:rowOff>
    </xdr:from>
    <xdr:to>
      <xdr:col>2</xdr:col>
      <xdr:colOff>692150</xdr:colOff>
      <xdr:row>18</xdr:row>
      <xdr:rowOff>95361</xdr:rowOff>
    </xdr:to>
    <xdr:sp macro="" textlink="">
      <xdr:nvSpPr>
        <xdr:cNvPr id="75" name="円/楕円 74"/>
        <xdr:cNvSpPr/>
      </xdr:nvSpPr>
      <xdr:spPr bwMode="auto">
        <a:xfrm>
          <a:off x="2857500" y="3127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105538</xdr:rowOff>
    </xdr:from>
    <xdr:ext cx="762000" cy="259045"/>
    <xdr:sp macro="" textlink="">
      <xdr:nvSpPr>
        <xdr:cNvPr id="76" name="テキスト ボックス 75"/>
        <xdr:cNvSpPr txBox="1"/>
      </xdr:nvSpPr>
      <xdr:spPr>
        <a:xfrm>
          <a:off x="2527300" y="289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103207</xdr:rowOff>
    </xdr:from>
    <xdr:to>
      <xdr:col>4</xdr:col>
      <xdr:colOff>1117600</xdr:colOff>
      <xdr:row>36</xdr:row>
      <xdr:rowOff>124752</xdr:rowOff>
    </xdr:to>
    <xdr:cxnSp macro="">
      <xdr:nvCxnSpPr>
        <xdr:cNvPr id="109" name="直線コネクタ 108"/>
        <xdr:cNvCxnSpPr/>
      </xdr:nvCxnSpPr>
      <xdr:spPr bwMode="auto">
        <a:xfrm>
          <a:off x="5003800" y="7056457"/>
          <a:ext cx="647700" cy="2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6833</xdr:rowOff>
    </xdr:from>
    <xdr:to>
      <xdr:col>4</xdr:col>
      <xdr:colOff>469900</xdr:colOff>
      <xdr:row>36</xdr:row>
      <xdr:rowOff>103207</xdr:rowOff>
    </xdr:to>
    <xdr:cxnSp macro="">
      <xdr:nvCxnSpPr>
        <xdr:cNvPr id="112" name="直線コネクタ 111"/>
        <xdr:cNvCxnSpPr/>
      </xdr:nvCxnSpPr>
      <xdr:spPr bwMode="auto">
        <a:xfrm>
          <a:off x="4305300" y="6960083"/>
          <a:ext cx="698500" cy="96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297345</xdr:rowOff>
    </xdr:from>
    <xdr:to>
      <xdr:col>3</xdr:col>
      <xdr:colOff>904875</xdr:colOff>
      <xdr:row>36</xdr:row>
      <xdr:rowOff>6833</xdr:rowOff>
    </xdr:to>
    <xdr:cxnSp macro="">
      <xdr:nvCxnSpPr>
        <xdr:cNvPr id="115" name="直線コネクタ 114"/>
        <xdr:cNvCxnSpPr/>
      </xdr:nvCxnSpPr>
      <xdr:spPr bwMode="auto">
        <a:xfrm>
          <a:off x="3606800" y="6907695"/>
          <a:ext cx="698500" cy="5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69723</xdr:rowOff>
    </xdr:from>
    <xdr:to>
      <xdr:col>3</xdr:col>
      <xdr:colOff>955675</xdr:colOff>
      <xdr:row>35</xdr:row>
      <xdr:rowOff>171323</xdr:rowOff>
    </xdr:to>
    <xdr:sp macro="" textlink="">
      <xdr:nvSpPr>
        <xdr:cNvPr id="116" name="フローチャート : 判断 115"/>
        <xdr:cNvSpPr/>
      </xdr:nvSpPr>
      <xdr:spPr bwMode="auto">
        <a:xfrm>
          <a:off x="4254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181500</xdr:rowOff>
    </xdr:from>
    <xdr:ext cx="762000" cy="259045"/>
    <xdr:sp macro="" textlink="">
      <xdr:nvSpPr>
        <xdr:cNvPr id="117" name="テキスト ボックス 116"/>
        <xdr:cNvSpPr txBox="1"/>
      </xdr:nvSpPr>
      <xdr:spPr>
        <a:xfrm>
          <a:off x="3924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242215</xdr:rowOff>
    </xdr:from>
    <xdr:to>
      <xdr:col>3</xdr:col>
      <xdr:colOff>206375</xdr:colOff>
      <xdr:row>35</xdr:row>
      <xdr:rowOff>297345</xdr:rowOff>
    </xdr:to>
    <xdr:cxnSp macro="">
      <xdr:nvCxnSpPr>
        <xdr:cNvPr id="118" name="直線コネクタ 117"/>
        <xdr:cNvCxnSpPr/>
      </xdr:nvCxnSpPr>
      <xdr:spPr bwMode="auto">
        <a:xfrm>
          <a:off x="2908300" y="6852565"/>
          <a:ext cx="698500" cy="5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24250</xdr:rowOff>
    </xdr:from>
    <xdr:to>
      <xdr:col>3</xdr:col>
      <xdr:colOff>257175</xdr:colOff>
      <xdr:row>35</xdr:row>
      <xdr:rowOff>125850</xdr:rowOff>
    </xdr:to>
    <xdr:sp macro="" textlink="">
      <xdr:nvSpPr>
        <xdr:cNvPr id="119" name="フローチャート : 判断 118"/>
        <xdr:cNvSpPr/>
      </xdr:nvSpPr>
      <xdr:spPr bwMode="auto">
        <a:xfrm>
          <a:off x="35560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136027</xdr:rowOff>
    </xdr:from>
    <xdr:ext cx="762000" cy="259045"/>
    <xdr:sp macro="" textlink="">
      <xdr:nvSpPr>
        <xdr:cNvPr id="120" name="テキスト ボックス 119"/>
        <xdr:cNvSpPr txBox="1"/>
      </xdr:nvSpPr>
      <xdr:spPr>
        <a:xfrm>
          <a:off x="32258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338042</xdr:rowOff>
    </xdr:from>
    <xdr:to>
      <xdr:col>2</xdr:col>
      <xdr:colOff>692150</xdr:colOff>
      <xdr:row>35</xdr:row>
      <xdr:rowOff>96742</xdr:rowOff>
    </xdr:to>
    <xdr:sp macro="" textlink="">
      <xdr:nvSpPr>
        <xdr:cNvPr id="121" name="フローチャート : 判断 120"/>
        <xdr:cNvSpPr/>
      </xdr:nvSpPr>
      <xdr:spPr bwMode="auto">
        <a:xfrm>
          <a:off x="2857500" y="6605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106919</xdr:rowOff>
    </xdr:from>
    <xdr:ext cx="762000" cy="259045"/>
    <xdr:sp macro="" textlink="">
      <xdr:nvSpPr>
        <xdr:cNvPr id="122" name="テキスト ボックス 121"/>
        <xdr:cNvSpPr txBox="1"/>
      </xdr:nvSpPr>
      <xdr:spPr>
        <a:xfrm>
          <a:off x="2527300" y="637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73952</xdr:rowOff>
    </xdr:from>
    <xdr:to>
      <xdr:col>5</xdr:col>
      <xdr:colOff>34925</xdr:colOff>
      <xdr:row>37</xdr:row>
      <xdr:rowOff>4102</xdr:rowOff>
    </xdr:to>
    <xdr:sp macro="" textlink="">
      <xdr:nvSpPr>
        <xdr:cNvPr id="128" name="円/楕円 127"/>
        <xdr:cNvSpPr/>
      </xdr:nvSpPr>
      <xdr:spPr bwMode="auto">
        <a:xfrm>
          <a:off x="5600700" y="702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46029</xdr:rowOff>
    </xdr:from>
    <xdr:ext cx="762000" cy="259045"/>
    <xdr:sp macro="" textlink="">
      <xdr:nvSpPr>
        <xdr:cNvPr id="129" name="人口1人当たり決算額の推移該当値テキスト445"/>
        <xdr:cNvSpPr txBox="1"/>
      </xdr:nvSpPr>
      <xdr:spPr>
        <a:xfrm>
          <a:off x="5740400" y="69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52407</xdr:rowOff>
    </xdr:from>
    <xdr:to>
      <xdr:col>4</xdr:col>
      <xdr:colOff>520700</xdr:colOff>
      <xdr:row>36</xdr:row>
      <xdr:rowOff>154007</xdr:rowOff>
    </xdr:to>
    <xdr:sp macro="" textlink="">
      <xdr:nvSpPr>
        <xdr:cNvPr id="130" name="円/楕円 129"/>
        <xdr:cNvSpPr/>
      </xdr:nvSpPr>
      <xdr:spPr bwMode="auto">
        <a:xfrm>
          <a:off x="4953000" y="7005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138784</xdr:rowOff>
    </xdr:from>
    <xdr:ext cx="736600" cy="259045"/>
    <xdr:sp macro="" textlink="">
      <xdr:nvSpPr>
        <xdr:cNvPr id="131" name="テキスト ボックス 130"/>
        <xdr:cNvSpPr txBox="1"/>
      </xdr:nvSpPr>
      <xdr:spPr>
        <a:xfrm>
          <a:off x="4622800" y="709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298933</xdr:rowOff>
    </xdr:from>
    <xdr:to>
      <xdr:col>3</xdr:col>
      <xdr:colOff>955675</xdr:colOff>
      <xdr:row>36</xdr:row>
      <xdr:rowOff>57633</xdr:rowOff>
    </xdr:to>
    <xdr:sp macro="" textlink="">
      <xdr:nvSpPr>
        <xdr:cNvPr id="132" name="円/楕円 131"/>
        <xdr:cNvSpPr/>
      </xdr:nvSpPr>
      <xdr:spPr bwMode="auto">
        <a:xfrm>
          <a:off x="4254500" y="690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42410</xdr:rowOff>
    </xdr:from>
    <xdr:ext cx="762000" cy="259045"/>
    <xdr:sp macro="" textlink="">
      <xdr:nvSpPr>
        <xdr:cNvPr id="133" name="テキスト ボックス 132"/>
        <xdr:cNvSpPr txBox="1"/>
      </xdr:nvSpPr>
      <xdr:spPr>
        <a:xfrm>
          <a:off x="3924300" y="699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246545</xdr:rowOff>
    </xdr:from>
    <xdr:to>
      <xdr:col>3</xdr:col>
      <xdr:colOff>257175</xdr:colOff>
      <xdr:row>36</xdr:row>
      <xdr:rowOff>5245</xdr:rowOff>
    </xdr:to>
    <xdr:sp macro="" textlink="">
      <xdr:nvSpPr>
        <xdr:cNvPr id="134" name="円/楕円 133"/>
        <xdr:cNvSpPr/>
      </xdr:nvSpPr>
      <xdr:spPr bwMode="auto">
        <a:xfrm>
          <a:off x="3556000" y="685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332922</xdr:rowOff>
    </xdr:from>
    <xdr:ext cx="762000" cy="259045"/>
    <xdr:sp macro="" textlink="">
      <xdr:nvSpPr>
        <xdr:cNvPr id="135" name="テキスト ボックス 134"/>
        <xdr:cNvSpPr txBox="1"/>
      </xdr:nvSpPr>
      <xdr:spPr>
        <a:xfrm>
          <a:off x="3225800" y="694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191415</xdr:rowOff>
    </xdr:from>
    <xdr:to>
      <xdr:col>2</xdr:col>
      <xdr:colOff>692150</xdr:colOff>
      <xdr:row>35</xdr:row>
      <xdr:rowOff>293015</xdr:rowOff>
    </xdr:to>
    <xdr:sp macro="" textlink="">
      <xdr:nvSpPr>
        <xdr:cNvPr id="136" name="円/楕円 135"/>
        <xdr:cNvSpPr/>
      </xdr:nvSpPr>
      <xdr:spPr bwMode="auto">
        <a:xfrm>
          <a:off x="2857500" y="6801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277792</xdr:rowOff>
    </xdr:from>
    <xdr:ext cx="762000" cy="259045"/>
    <xdr:sp macro="" textlink="">
      <xdr:nvSpPr>
        <xdr:cNvPr id="137" name="テキスト ボックス 136"/>
        <xdr:cNvSpPr txBox="1"/>
      </xdr:nvSpPr>
      <xdr:spPr>
        <a:xfrm>
          <a:off x="2527300" y="688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118027</xdr:rowOff>
    </xdr:from>
    <xdr:to>
      <xdr:col>6</xdr:col>
      <xdr:colOff>511175</xdr:colOff>
      <xdr:row>37</xdr:row>
      <xdr:rowOff>122729</xdr:rowOff>
    </xdr:to>
    <xdr:cxnSp macro="">
      <xdr:nvCxnSpPr>
        <xdr:cNvPr id="63" name="直線コネクタ 62"/>
        <xdr:cNvCxnSpPr/>
      </xdr:nvCxnSpPr>
      <xdr:spPr>
        <a:xfrm>
          <a:off x="3797300" y="6461677"/>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118027</xdr:rowOff>
    </xdr:from>
    <xdr:to>
      <xdr:col>5</xdr:col>
      <xdr:colOff>358775</xdr:colOff>
      <xdr:row>37</xdr:row>
      <xdr:rowOff>127203</xdr:rowOff>
    </xdr:to>
    <xdr:cxnSp macro="">
      <xdr:nvCxnSpPr>
        <xdr:cNvPr id="66" name="直線コネクタ 65"/>
        <xdr:cNvCxnSpPr/>
      </xdr:nvCxnSpPr>
      <xdr:spPr>
        <a:xfrm flipV="1">
          <a:off x="2908300" y="6461677"/>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127203</xdr:rowOff>
    </xdr:from>
    <xdr:to>
      <xdr:col>4</xdr:col>
      <xdr:colOff>155575</xdr:colOff>
      <xdr:row>38</xdr:row>
      <xdr:rowOff>16974</xdr:rowOff>
    </xdr:to>
    <xdr:cxnSp macro="">
      <xdr:nvCxnSpPr>
        <xdr:cNvPr id="69" name="直線コネクタ 68"/>
        <xdr:cNvCxnSpPr/>
      </xdr:nvCxnSpPr>
      <xdr:spPr>
        <a:xfrm flipV="1">
          <a:off x="2019300" y="6470853"/>
          <a:ext cx="889000" cy="6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68816</xdr:rowOff>
    </xdr:from>
    <xdr:to>
      <xdr:col>4</xdr:col>
      <xdr:colOff>206375</xdr:colOff>
      <xdr:row>37</xdr:row>
      <xdr:rowOff>170416</xdr:rowOff>
    </xdr:to>
    <xdr:sp macro="" textlink="">
      <xdr:nvSpPr>
        <xdr:cNvPr id="70" name="フローチャート : 判断 69"/>
        <xdr:cNvSpPr/>
      </xdr:nvSpPr>
      <xdr:spPr>
        <a:xfrm>
          <a:off x="2857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15493</xdr:rowOff>
    </xdr:from>
    <xdr:ext cx="534377" cy="259045"/>
    <xdr:sp macro="" textlink="">
      <xdr:nvSpPr>
        <xdr:cNvPr id="71" name="テキスト ボックス 70"/>
        <xdr:cNvSpPr txBox="1"/>
      </xdr:nvSpPr>
      <xdr:spPr>
        <a:xfrm>
          <a:off x="2641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97746</xdr:rowOff>
    </xdr:from>
    <xdr:to>
      <xdr:col>2</xdr:col>
      <xdr:colOff>638175</xdr:colOff>
      <xdr:row>38</xdr:row>
      <xdr:rowOff>16974</xdr:rowOff>
    </xdr:to>
    <xdr:cxnSp macro="">
      <xdr:nvCxnSpPr>
        <xdr:cNvPr id="72" name="直線コネクタ 71"/>
        <xdr:cNvCxnSpPr/>
      </xdr:nvCxnSpPr>
      <xdr:spPr>
        <a:xfrm>
          <a:off x="1130300" y="644139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93352</xdr:rowOff>
    </xdr:from>
    <xdr:to>
      <xdr:col>3</xdr:col>
      <xdr:colOff>3175</xdr:colOff>
      <xdr:row>38</xdr:row>
      <xdr:rowOff>23502</xdr:rowOff>
    </xdr:to>
    <xdr:sp macro="" textlink="">
      <xdr:nvSpPr>
        <xdr:cNvPr id="73" name="フローチャート : 判断 72"/>
        <xdr:cNvSpPr/>
      </xdr:nvSpPr>
      <xdr:spPr>
        <a:xfrm>
          <a:off x="1968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40029</xdr:rowOff>
    </xdr:from>
    <xdr:ext cx="534377" cy="259045"/>
    <xdr:sp macro="" textlink="">
      <xdr:nvSpPr>
        <xdr:cNvPr id="74" name="テキスト ボックス 73"/>
        <xdr:cNvSpPr txBox="1"/>
      </xdr:nvSpPr>
      <xdr:spPr>
        <a:xfrm>
          <a:off x="1752111" y="62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73409</xdr:rowOff>
    </xdr:from>
    <xdr:to>
      <xdr:col>1</xdr:col>
      <xdr:colOff>485775</xdr:colOff>
      <xdr:row>38</xdr:row>
      <xdr:rowOff>3559</xdr:rowOff>
    </xdr:to>
    <xdr:sp macro="" textlink="">
      <xdr:nvSpPr>
        <xdr:cNvPr id="75" name="フローチャート : 判断 74"/>
        <xdr:cNvSpPr/>
      </xdr:nvSpPr>
      <xdr:spPr>
        <a:xfrm>
          <a:off x="1079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166136</xdr:rowOff>
    </xdr:from>
    <xdr:ext cx="534377" cy="259045"/>
    <xdr:sp macro="" textlink="">
      <xdr:nvSpPr>
        <xdr:cNvPr id="76" name="テキスト ボックス 75"/>
        <xdr:cNvSpPr txBox="1"/>
      </xdr:nvSpPr>
      <xdr:spPr>
        <a:xfrm>
          <a:off x="863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71929</xdr:rowOff>
    </xdr:from>
    <xdr:to>
      <xdr:col>6</xdr:col>
      <xdr:colOff>561975</xdr:colOff>
      <xdr:row>38</xdr:row>
      <xdr:rowOff>2079</xdr:rowOff>
    </xdr:to>
    <xdr:sp macro="" textlink="">
      <xdr:nvSpPr>
        <xdr:cNvPr id="82" name="円/楕円 81"/>
        <xdr:cNvSpPr/>
      </xdr:nvSpPr>
      <xdr:spPr>
        <a:xfrm>
          <a:off x="4584700" y="641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50356</xdr:rowOff>
    </xdr:from>
    <xdr:ext cx="534377" cy="259045"/>
    <xdr:sp macro="" textlink="">
      <xdr:nvSpPr>
        <xdr:cNvPr id="83" name="人件費該当値テキスト"/>
        <xdr:cNvSpPr txBox="1"/>
      </xdr:nvSpPr>
      <xdr:spPr>
        <a:xfrm>
          <a:off x="4686300" y="63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67227</xdr:rowOff>
    </xdr:from>
    <xdr:to>
      <xdr:col>5</xdr:col>
      <xdr:colOff>409575</xdr:colOff>
      <xdr:row>37</xdr:row>
      <xdr:rowOff>168827</xdr:rowOff>
    </xdr:to>
    <xdr:sp macro="" textlink="">
      <xdr:nvSpPr>
        <xdr:cNvPr id="84" name="円/楕円 83"/>
        <xdr:cNvSpPr/>
      </xdr:nvSpPr>
      <xdr:spPr>
        <a:xfrm>
          <a:off x="3746500" y="64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159954</xdr:rowOff>
    </xdr:from>
    <xdr:ext cx="534377" cy="259045"/>
    <xdr:sp macro="" textlink="">
      <xdr:nvSpPr>
        <xdr:cNvPr id="85" name="テキスト ボックス 84"/>
        <xdr:cNvSpPr txBox="1"/>
      </xdr:nvSpPr>
      <xdr:spPr>
        <a:xfrm>
          <a:off x="3530111" y="65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76403</xdr:rowOff>
    </xdr:from>
    <xdr:to>
      <xdr:col>4</xdr:col>
      <xdr:colOff>206375</xdr:colOff>
      <xdr:row>38</xdr:row>
      <xdr:rowOff>6553</xdr:rowOff>
    </xdr:to>
    <xdr:sp macro="" textlink="">
      <xdr:nvSpPr>
        <xdr:cNvPr id="86" name="円/楕円 85"/>
        <xdr:cNvSpPr/>
      </xdr:nvSpPr>
      <xdr:spPr>
        <a:xfrm>
          <a:off x="2857500" y="64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169130</xdr:rowOff>
    </xdr:from>
    <xdr:ext cx="534377" cy="259045"/>
    <xdr:sp macro="" textlink="">
      <xdr:nvSpPr>
        <xdr:cNvPr id="87" name="テキスト ボックス 86"/>
        <xdr:cNvSpPr txBox="1"/>
      </xdr:nvSpPr>
      <xdr:spPr>
        <a:xfrm>
          <a:off x="2641111" y="65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137625</xdr:rowOff>
    </xdr:from>
    <xdr:to>
      <xdr:col>3</xdr:col>
      <xdr:colOff>3175</xdr:colOff>
      <xdr:row>38</xdr:row>
      <xdr:rowOff>67774</xdr:rowOff>
    </xdr:to>
    <xdr:sp macro="" textlink="">
      <xdr:nvSpPr>
        <xdr:cNvPr id="88" name="円/楕円 87"/>
        <xdr:cNvSpPr/>
      </xdr:nvSpPr>
      <xdr:spPr>
        <a:xfrm>
          <a:off x="1968500" y="64812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58901</xdr:rowOff>
    </xdr:from>
    <xdr:ext cx="534377" cy="259045"/>
    <xdr:sp macro="" textlink="">
      <xdr:nvSpPr>
        <xdr:cNvPr id="89" name="テキスト ボックス 88"/>
        <xdr:cNvSpPr txBox="1"/>
      </xdr:nvSpPr>
      <xdr:spPr>
        <a:xfrm>
          <a:off x="1752111" y="65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46946</xdr:rowOff>
    </xdr:from>
    <xdr:to>
      <xdr:col>1</xdr:col>
      <xdr:colOff>485775</xdr:colOff>
      <xdr:row>37</xdr:row>
      <xdr:rowOff>148546</xdr:rowOff>
    </xdr:to>
    <xdr:sp macro="" textlink="">
      <xdr:nvSpPr>
        <xdr:cNvPr id="90" name="円/楕円 89"/>
        <xdr:cNvSpPr/>
      </xdr:nvSpPr>
      <xdr:spPr>
        <a:xfrm>
          <a:off x="1079500" y="63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165073</xdr:rowOff>
    </xdr:from>
    <xdr:ext cx="534377" cy="259045"/>
    <xdr:sp macro="" textlink="">
      <xdr:nvSpPr>
        <xdr:cNvPr id="91" name="テキスト ボックス 90"/>
        <xdr:cNvSpPr txBox="1"/>
      </xdr:nvSpPr>
      <xdr:spPr>
        <a:xfrm>
          <a:off x="863111" y="61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154787</xdr:rowOff>
    </xdr:from>
    <xdr:to>
      <xdr:col>6</xdr:col>
      <xdr:colOff>511175</xdr:colOff>
      <xdr:row>56</xdr:row>
      <xdr:rowOff>170154</xdr:rowOff>
    </xdr:to>
    <xdr:cxnSp macro="">
      <xdr:nvCxnSpPr>
        <xdr:cNvPr id="118" name="直線コネクタ 117"/>
        <xdr:cNvCxnSpPr/>
      </xdr:nvCxnSpPr>
      <xdr:spPr>
        <a:xfrm flipV="1">
          <a:off x="3797300" y="9755987"/>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170154</xdr:rowOff>
    </xdr:from>
    <xdr:to>
      <xdr:col>5</xdr:col>
      <xdr:colOff>358775</xdr:colOff>
      <xdr:row>57</xdr:row>
      <xdr:rowOff>39001</xdr:rowOff>
    </xdr:to>
    <xdr:cxnSp macro="">
      <xdr:nvCxnSpPr>
        <xdr:cNvPr id="121" name="直線コネクタ 120"/>
        <xdr:cNvCxnSpPr/>
      </xdr:nvCxnSpPr>
      <xdr:spPr>
        <a:xfrm flipV="1">
          <a:off x="2908300" y="9771354"/>
          <a:ext cx="8890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39001</xdr:rowOff>
    </xdr:from>
    <xdr:to>
      <xdr:col>4</xdr:col>
      <xdr:colOff>155575</xdr:colOff>
      <xdr:row>57</xdr:row>
      <xdr:rowOff>68441</xdr:rowOff>
    </xdr:to>
    <xdr:cxnSp macro="">
      <xdr:nvCxnSpPr>
        <xdr:cNvPr id="124" name="直線コネクタ 123"/>
        <xdr:cNvCxnSpPr/>
      </xdr:nvCxnSpPr>
      <xdr:spPr>
        <a:xfrm flipV="1">
          <a:off x="2019300" y="9811651"/>
          <a:ext cx="889000" cy="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88235</xdr:rowOff>
    </xdr:from>
    <xdr:to>
      <xdr:col>4</xdr:col>
      <xdr:colOff>206375</xdr:colOff>
      <xdr:row>58</xdr:row>
      <xdr:rowOff>18385</xdr:rowOff>
    </xdr:to>
    <xdr:sp macro="" textlink="">
      <xdr:nvSpPr>
        <xdr:cNvPr id="125" name="フローチャート : 判断 124"/>
        <xdr:cNvSpPr/>
      </xdr:nvSpPr>
      <xdr:spPr>
        <a:xfrm>
          <a:off x="2857500" y="986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9512</xdr:rowOff>
    </xdr:from>
    <xdr:ext cx="534377" cy="259045"/>
    <xdr:sp macro="" textlink="">
      <xdr:nvSpPr>
        <xdr:cNvPr id="126" name="テキスト ボックス 125"/>
        <xdr:cNvSpPr txBox="1"/>
      </xdr:nvSpPr>
      <xdr:spPr>
        <a:xfrm>
          <a:off x="2641111" y="99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68441</xdr:rowOff>
    </xdr:from>
    <xdr:to>
      <xdr:col>2</xdr:col>
      <xdr:colOff>638175</xdr:colOff>
      <xdr:row>57</xdr:row>
      <xdr:rowOff>84500</xdr:rowOff>
    </xdr:to>
    <xdr:cxnSp macro="">
      <xdr:nvCxnSpPr>
        <xdr:cNvPr id="127" name="直線コネクタ 126"/>
        <xdr:cNvCxnSpPr/>
      </xdr:nvCxnSpPr>
      <xdr:spPr>
        <a:xfrm flipV="1">
          <a:off x="1130300" y="9841091"/>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97829</xdr:rowOff>
    </xdr:from>
    <xdr:to>
      <xdr:col>3</xdr:col>
      <xdr:colOff>3175</xdr:colOff>
      <xdr:row>58</xdr:row>
      <xdr:rowOff>27979</xdr:rowOff>
    </xdr:to>
    <xdr:sp macro="" textlink="">
      <xdr:nvSpPr>
        <xdr:cNvPr id="128" name="フローチャート : 判断 127"/>
        <xdr:cNvSpPr/>
      </xdr:nvSpPr>
      <xdr:spPr>
        <a:xfrm>
          <a:off x="1968500" y="987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19106</xdr:rowOff>
    </xdr:from>
    <xdr:ext cx="534377" cy="259045"/>
    <xdr:sp macro="" textlink="">
      <xdr:nvSpPr>
        <xdr:cNvPr id="129" name="テキスト ボックス 128"/>
        <xdr:cNvSpPr txBox="1"/>
      </xdr:nvSpPr>
      <xdr:spPr>
        <a:xfrm>
          <a:off x="1752111" y="99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103103</xdr:rowOff>
    </xdr:from>
    <xdr:to>
      <xdr:col>1</xdr:col>
      <xdr:colOff>485775</xdr:colOff>
      <xdr:row>58</xdr:row>
      <xdr:rowOff>33253</xdr:rowOff>
    </xdr:to>
    <xdr:sp macro="" textlink="">
      <xdr:nvSpPr>
        <xdr:cNvPr id="130" name="フローチャート : 判断 129"/>
        <xdr:cNvSpPr/>
      </xdr:nvSpPr>
      <xdr:spPr>
        <a:xfrm>
          <a:off x="1079500" y="987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24380</xdr:rowOff>
    </xdr:from>
    <xdr:ext cx="534377" cy="259045"/>
    <xdr:sp macro="" textlink="">
      <xdr:nvSpPr>
        <xdr:cNvPr id="131" name="テキスト ボックス 130"/>
        <xdr:cNvSpPr txBox="1"/>
      </xdr:nvSpPr>
      <xdr:spPr>
        <a:xfrm>
          <a:off x="863111" y="99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103987</xdr:rowOff>
    </xdr:from>
    <xdr:to>
      <xdr:col>6</xdr:col>
      <xdr:colOff>561975</xdr:colOff>
      <xdr:row>57</xdr:row>
      <xdr:rowOff>34137</xdr:rowOff>
    </xdr:to>
    <xdr:sp macro="" textlink="">
      <xdr:nvSpPr>
        <xdr:cNvPr id="137" name="円/楕円 136"/>
        <xdr:cNvSpPr/>
      </xdr:nvSpPr>
      <xdr:spPr>
        <a:xfrm>
          <a:off x="4584700" y="9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126864</xdr:rowOff>
    </xdr:from>
    <xdr:ext cx="599010" cy="259045"/>
    <xdr:sp macro="" textlink="">
      <xdr:nvSpPr>
        <xdr:cNvPr id="138" name="物件費該当値テキスト"/>
        <xdr:cNvSpPr txBox="1"/>
      </xdr:nvSpPr>
      <xdr:spPr>
        <a:xfrm>
          <a:off x="4686300" y="955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119354</xdr:rowOff>
    </xdr:from>
    <xdr:to>
      <xdr:col>5</xdr:col>
      <xdr:colOff>409575</xdr:colOff>
      <xdr:row>57</xdr:row>
      <xdr:rowOff>49504</xdr:rowOff>
    </xdr:to>
    <xdr:sp macro="" textlink="">
      <xdr:nvSpPr>
        <xdr:cNvPr id="139" name="円/楕円 138"/>
        <xdr:cNvSpPr/>
      </xdr:nvSpPr>
      <xdr:spPr>
        <a:xfrm>
          <a:off x="3746500" y="97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66031</xdr:rowOff>
    </xdr:from>
    <xdr:ext cx="599010" cy="259045"/>
    <xdr:sp macro="" textlink="">
      <xdr:nvSpPr>
        <xdr:cNvPr id="140" name="テキスト ボックス 139"/>
        <xdr:cNvSpPr txBox="1"/>
      </xdr:nvSpPr>
      <xdr:spPr>
        <a:xfrm>
          <a:off x="3497794" y="949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159651</xdr:rowOff>
    </xdr:from>
    <xdr:to>
      <xdr:col>4</xdr:col>
      <xdr:colOff>206375</xdr:colOff>
      <xdr:row>57</xdr:row>
      <xdr:rowOff>89801</xdr:rowOff>
    </xdr:to>
    <xdr:sp macro="" textlink="">
      <xdr:nvSpPr>
        <xdr:cNvPr id="141" name="円/楕円 140"/>
        <xdr:cNvSpPr/>
      </xdr:nvSpPr>
      <xdr:spPr>
        <a:xfrm>
          <a:off x="2857500" y="97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106328</xdr:rowOff>
    </xdr:from>
    <xdr:ext cx="599010" cy="259045"/>
    <xdr:sp macro="" textlink="">
      <xdr:nvSpPr>
        <xdr:cNvPr id="142" name="テキスト ボックス 141"/>
        <xdr:cNvSpPr txBox="1"/>
      </xdr:nvSpPr>
      <xdr:spPr>
        <a:xfrm>
          <a:off x="2608794" y="953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17641</xdr:rowOff>
    </xdr:from>
    <xdr:to>
      <xdr:col>3</xdr:col>
      <xdr:colOff>3175</xdr:colOff>
      <xdr:row>57</xdr:row>
      <xdr:rowOff>119241</xdr:rowOff>
    </xdr:to>
    <xdr:sp macro="" textlink="">
      <xdr:nvSpPr>
        <xdr:cNvPr id="143" name="円/楕円 142"/>
        <xdr:cNvSpPr/>
      </xdr:nvSpPr>
      <xdr:spPr>
        <a:xfrm>
          <a:off x="1968500" y="97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135768</xdr:rowOff>
    </xdr:from>
    <xdr:ext cx="599010" cy="259045"/>
    <xdr:sp macro="" textlink="">
      <xdr:nvSpPr>
        <xdr:cNvPr id="144" name="テキスト ボックス 143"/>
        <xdr:cNvSpPr txBox="1"/>
      </xdr:nvSpPr>
      <xdr:spPr>
        <a:xfrm>
          <a:off x="1719794" y="95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33700</xdr:rowOff>
    </xdr:from>
    <xdr:to>
      <xdr:col>1</xdr:col>
      <xdr:colOff>485775</xdr:colOff>
      <xdr:row>57</xdr:row>
      <xdr:rowOff>135300</xdr:rowOff>
    </xdr:to>
    <xdr:sp macro="" textlink="">
      <xdr:nvSpPr>
        <xdr:cNvPr id="145" name="円/楕円 144"/>
        <xdr:cNvSpPr/>
      </xdr:nvSpPr>
      <xdr:spPr>
        <a:xfrm>
          <a:off x="1079500" y="98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151827</xdr:rowOff>
    </xdr:from>
    <xdr:ext cx="534377" cy="259045"/>
    <xdr:sp macro="" textlink="">
      <xdr:nvSpPr>
        <xdr:cNvPr id="146" name="テキスト ボックス 145"/>
        <xdr:cNvSpPr txBox="1"/>
      </xdr:nvSpPr>
      <xdr:spPr>
        <a:xfrm>
          <a:off x="863111" y="958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82615</xdr:rowOff>
    </xdr:from>
    <xdr:to>
      <xdr:col>6</xdr:col>
      <xdr:colOff>511175</xdr:colOff>
      <xdr:row>78</xdr:row>
      <xdr:rowOff>95743</xdr:rowOff>
    </xdr:to>
    <xdr:cxnSp macro="">
      <xdr:nvCxnSpPr>
        <xdr:cNvPr id="177" name="直線コネクタ 176"/>
        <xdr:cNvCxnSpPr/>
      </xdr:nvCxnSpPr>
      <xdr:spPr>
        <a:xfrm>
          <a:off x="3797300" y="13455715"/>
          <a:ext cx="8382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82615</xdr:rowOff>
    </xdr:from>
    <xdr:to>
      <xdr:col>5</xdr:col>
      <xdr:colOff>358775</xdr:colOff>
      <xdr:row>78</xdr:row>
      <xdr:rowOff>159751</xdr:rowOff>
    </xdr:to>
    <xdr:cxnSp macro="">
      <xdr:nvCxnSpPr>
        <xdr:cNvPr id="180" name="直線コネクタ 179"/>
        <xdr:cNvCxnSpPr/>
      </xdr:nvCxnSpPr>
      <xdr:spPr>
        <a:xfrm flipV="1">
          <a:off x="2908300" y="13455715"/>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159751</xdr:rowOff>
    </xdr:from>
    <xdr:to>
      <xdr:col>4</xdr:col>
      <xdr:colOff>155575</xdr:colOff>
      <xdr:row>79</xdr:row>
      <xdr:rowOff>11260</xdr:rowOff>
    </xdr:to>
    <xdr:cxnSp macro="">
      <xdr:nvCxnSpPr>
        <xdr:cNvPr id="183" name="直線コネクタ 182"/>
        <xdr:cNvCxnSpPr/>
      </xdr:nvCxnSpPr>
      <xdr:spPr>
        <a:xfrm flipV="1">
          <a:off x="2019300" y="13532851"/>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22704</xdr:rowOff>
    </xdr:from>
    <xdr:to>
      <xdr:col>4</xdr:col>
      <xdr:colOff>206375</xdr:colOff>
      <xdr:row>78</xdr:row>
      <xdr:rowOff>124304</xdr:rowOff>
    </xdr:to>
    <xdr:sp macro="" textlink="">
      <xdr:nvSpPr>
        <xdr:cNvPr id="184" name="フローチャート : 判断 183"/>
        <xdr:cNvSpPr/>
      </xdr:nvSpPr>
      <xdr:spPr>
        <a:xfrm>
          <a:off x="2857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140831</xdr:rowOff>
    </xdr:from>
    <xdr:ext cx="469744" cy="259045"/>
    <xdr:sp macro="" textlink="">
      <xdr:nvSpPr>
        <xdr:cNvPr id="185" name="テキスト ボックス 184"/>
        <xdr:cNvSpPr txBox="1"/>
      </xdr:nvSpPr>
      <xdr:spPr>
        <a:xfrm>
          <a:off x="2673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11260</xdr:rowOff>
    </xdr:from>
    <xdr:to>
      <xdr:col>2</xdr:col>
      <xdr:colOff>638175</xdr:colOff>
      <xdr:row>79</xdr:row>
      <xdr:rowOff>14656</xdr:rowOff>
    </xdr:to>
    <xdr:cxnSp macro="">
      <xdr:nvCxnSpPr>
        <xdr:cNvPr id="186" name="直線コネクタ 185"/>
        <xdr:cNvCxnSpPr/>
      </xdr:nvCxnSpPr>
      <xdr:spPr>
        <a:xfrm flipV="1">
          <a:off x="1130300" y="13555810"/>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41188</xdr:rowOff>
    </xdr:from>
    <xdr:to>
      <xdr:col>3</xdr:col>
      <xdr:colOff>3175</xdr:colOff>
      <xdr:row>78</xdr:row>
      <xdr:rowOff>142788</xdr:rowOff>
    </xdr:to>
    <xdr:sp macro="" textlink="">
      <xdr:nvSpPr>
        <xdr:cNvPr id="187" name="フローチャート : 判断 186"/>
        <xdr:cNvSpPr/>
      </xdr:nvSpPr>
      <xdr:spPr>
        <a:xfrm>
          <a:off x="1968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159315</xdr:rowOff>
    </xdr:from>
    <xdr:ext cx="469744" cy="259045"/>
    <xdr:sp macro="" textlink="">
      <xdr:nvSpPr>
        <xdr:cNvPr id="188" name="テキスト ボックス 187"/>
        <xdr:cNvSpPr txBox="1"/>
      </xdr:nvSpPr>
      <xdr:spPr>
        <a:xfrm>
          <a:off x="1784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41776</xdr:rowOff>
    </xdr:from>
    <xdr:to>
      <xdr:col>1</xdr:col>
      <xdr:colOff>485775</xdr:colOff>
      <xdr:row>78</xdr:row>
      <xdr:rowOff>143376</xdr:rowOff>
    </xdr:to>
    <xdr:sp macro="" textlink="">
      <xdr:nvSpPr>
        <xdr:cNvPr id="189" name="フローチャート : 判断 188"/>
        <xdr:cNvSpPr/>
      </xdr:nvSpPr>
      <xdr:spPr>
        <a:xfrm>
          <a:off x="1079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159903</xdr:rowOff>
    </xdr:from>
    <xdr:ext cx="469744" cy="259045"/>
    <xdr:sp macro="" textlink="">
      <xdr:nvSpPr>
        <xdr:cNvPr id="190" name="テキスト ボックス 189"/>
        <xdr:cNvSpPr txBox="1"/>
      </xdr:nvSpPr>
      <xdr:spPr>
        <a:xfrm>
          <a:off x="895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44943</xdr:rowOff>
    </xdr:from>
    <xdr:to>
      <xdr:col>6</xdr:col>
      <xdr:colOff>561975</xdr:colOff>
      <xdr:row>78</xdr:row>
      <xdr:rowOff>146543</xdr:rowOff>
    </xdr:to>
    <xdr:sp macro="" textlink="">
      <xdr:nvSpPr>
        <xdr:cNvPr id="196" name="円/楕円 195"/>
        <xdr:cNvSpPr/>
      </xdr:nvSpPr>
      <xdr:spPr>
        <a:xfrm>
          <a:off x="4584700" y="134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23370</xdr:rowOff>
    </xdr:from>
    <xdr:ext cx="469744" cy="259045"/>
    <xdr:sp macro="" textlink="">
      <xdr:nvSpPr>
        <xdr:cNvPr id="197" name="維持補修費該当値テキスト"/>
        <xdr:cNvSpPr txBox="1"/>
      </xdr:nvSpPr>
      <xdr:spPr>
        <a:xfrm>
          <a:off x="4686300" y="1339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31815</xdr:rowOff>
    </xdr:from>
    <xdr:to>
      <xdr:col>5</xdr:col>
      <xdr:colOff>409575</xdr:colOff>
      <xdr:row>78</xdr:row>
      <xdr:rowOff>133415</xdr:rowOff>
    </xdr:to>
    <xdr:sp macro="" textlink="">
      <xdr:nvSpPr>
        <xdr:cNvPr id="198" name="円/楕円 197"/>
        <xdr:cNvSpPr/>
      </xdr:nvSpPr>
      <xdr:spPr>
        <a:xfrm>
          <a:off x="3746500" y="134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124542</xdr:rowOff>
    </xdr:from>
    <xdr:ext cx="469744" cy="259045"/>
    <xdr:sp macro="" textlink="">
      <xdr:nvSpPr>
        <xdr:cNvPr id="199" name="テキスト ボックス 198"/>
        <xdr:cNvSpPr txBox="1"/>
      </xdr:nvSpPr>
      <xdr:spPr>
        <a:xfrm>
          <a:off x="3562427" y="134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108951</xdr:rowOff>
    </xdr:from>
    <xdr:to>
      <xdr:col>4</xdr:col>
      <xdr:colOff>206375</xdr:colOff>
      <xdr:row>79</xdr:row>
      <xdr:rowOff>39101</xdr:rowOff>
    </xdr:to>
    <xdr:sp macro="" textlink="">
      <xdr:nvSpPr>
        <xdr:cNvPr id="200" name="円/楕円 199"/>
        <xdr:cNvSpPr/>
      </xdr:nvSpPr>
      <xdr:spPr>
        <a:xfrm>
          <a:off x="2857500" y="1348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30228</xdr:rowOff>
    </xdr:from>
    <xdr:ext cx="469744" cy="259045"/>
    <xdr:sp macro="" textlink="">
      <xdr:nvSpPr>
        <xdr:cNvPr id="201" name="テキスト ボックス 200"/>
        <xdr:cNvSpPr txBox="1"/>
      </xdr:nvSpPr>
      <xdr:spPr>
        <a:xfrm>
          <a:off x="2673427" y="1357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131910</xdr:rowOff>
    </xdr:from>
    <xdr:to>
      <xdr:col>3</xdr:col>
      <xdr:colOff>3175</xdr:colOff>
      <xdr:row>79</xdr:row>
      <xdr:rowOff>62060</xdr:rowOff>
    </xdr:to>
    <xdr:sp macro="" textlink="">
      <xdr:nvSpPr>
        <xdr:cNvPr id="202" name="円/楕円 201"/>
        <xdr:cNvSpPr/>
      </xdr:nvSpPr>
      <xdr:spPr>
        <a:xfrm>
          <a:off x="1968500" y="135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53187</xdr:rowOff>
    </xdr:from>
    <xdr:ext cx="469744" cy="259045"/>
    <xdr:sp macro="" textlink="">
      <xdr:nvSpPr>
        <xdr:cNvPr id="203" name="テキスト ボックス 202"/>
        <xdr:cNvSpPr txBox="1"/>
      </xdr:nvSpPr>
      <xdr:spPr>
        <a:xfrm>
          <a:off x="1784427" y="1359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135306</xdr:rowOff>
    </xdr:from>
    <xdr:to>
      <xdr:col>1</xdr:col>
      <xdr:colOff>485775</xdr:colOff>
      <xdr:row>79</xdr:row>
      <xdr:rowOff>65456</xdr:rowOff>
    </xdr:to>
    <xdr:sp macro="" textlink="">
      <xdr:nvSpPr>
        <xdr:cNvPr id="204" name="円/楕円 203"/>
        <xdr:cNvSpPr/>
      </xdr:nvSpPr>
      <xdr:spPr>
        <a:xfrm>
          <a:off x="1079500" y="135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56583</xdr:rowOff>
    </xdr:from>
    <xdr:ext cx="469744" cy="259045"/>
    <xdr:sp macro="" textlink="">
      <xdr:nvSpPr>
        <xdr:cNvPr id="205" name="テキスト ボックス 204"/>
        <xdr:cNvSpPr txBox="1"/>
      </xdr:nvSpPr>
      <xdr:spPr>
        <a:xfrm>
          <a:off x="895427" y="1360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14705</xdr:rowOff>
    </xdr:from>
    <xdr:to>
      <xdr:col>6</xdr:col>
      <xdr:colOff>511175</xdr:colOff>
      <xdr:row>96</xdr:row>
      <xdr:rowOff>118163</xdr:rowOff>
    </xdr:to>
    <xdr:cxnSp macro="">
      <xdr:nvCxnSpPr>
        <xdr:cNvPr id="237" name="直線コネクタ 236"/>
        <xdr:cNvCxnSpPr/>
      </xdr:nvCxnSpPr>
      <xdr:spPr>
        <a:xfrm flipV="1">
          <a:off x="3797300" y="16473905"/>
          <a:ext cx="838200" cy="10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118163</xdr:rowOff>
    </xdr:from>
    <xdr:to>
      <xdr:col>5</xdr:col>
      <xdr:colOff>358775</xdr:colOff>
      <xdr:row>96</xdr:row>
      <xdr:rowOff>120628</xdr:rowOff>
    </xdr:to>
    <xdr:cxnSp macro="">
      <xdr:nvCxnSpPr>
        <xdr:cNvPr id="240" name="直線コネクタ 239"/>
        <xdr:cNvCxnSpPr/>
      </xdr:nvCxnSpPr>
      <xdr:spPr>
        <a:xfrm flipV="1">
          <a:off x="2908300" y="16577363"/>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120628</xdr:rowOff>
    </xdr:from>
    <xdr:to>
      <xdr:col>4</xdr:col>
      <xdr:colOff>155575</xdr:colOff>
      <xdr:row>97</xdr:row>
      <xdr:rowOff>55395</xdr:rowOff>
    </xdr:to>
    <xdr:cxnSp macro="">
      <xdr:nvCxnSpPr>
        <xdr:cNvPr id="243" name="直線コネクタ 242"/>
        <xdr:cNvCxnSpPr/>
      </xdr:nvCxnSpPr>
      <xdr:spPr>
        <a:xfrm flipV="1">
          <a:off x="2019300" y="16579828"/>
          <a:ext cx="889000" cy="10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44" name="フローチャート : 判断 243"/>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45" name="テキスト ボックス 244"/>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55395</xdr:rowOff>
    </xdr:from>
    <xdr:to>
      <xdr:col>2</xdr:col>
      <xdr:colOff>638175</xdr:colOff>
      <xdr:row>97</xdr:row>
      <xdr:rowOff>55739</xdr:rowOff>
    </xdr:to>
    <xdr:cxnSp macro="">
      <xdr:nvCxnSpPr>
        <xdr:cNvPr id="246" name="直線コネクタ 245"/>
        <xdr:cNvCxnSpPr/>
      </xdr:nvCxnSpPr>
      <xdr:spPr>
        <a:xfrm flipV="1">
          <a:off x="1130300" y="16686045"/>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7" name="フローチャート : 判断 246"/>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8" name="テキスト ボックス 247"/>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9" name="フローチャート : 判断 248"/>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50" name="テキスト ボックス 249"/>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135355</xdr:rowOff>
    </xdr:from>
    <xdr:to>
      <xdr:col>6</xdr:col>
      <xdr:colOff>561975</xdr:colOff>
      <xdr:row>96</xdr:row>
      <xdr:rowOff>65505</xdr:rowOff>
    </xdr:to>
    <xdr:sp macro="" textlink="">
      <xdr:nvSpPr>
        <xdr:cNvPr id="256" name="円/楕円 255"/>
        <xdr:cNvSpPr/>
      </xdr:nvSpPr>
      <xdr:spPr>
        <a:xfrm>
          <a:off x="4584700" y="1642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113782</xdr:rowOff>
    </xdr:from>
    <xdr:ext cx="534377" cy="259045"/>
    <xdr:sp macro="" textlink="">
      <xdr:nvSpPr>
        <xdr:cNvPr id="257" name="扶助費該当値テキスト"/>
        <xdr:cNvSpPr txBox="1"/>
      </xdr:nvSpPr>
      <xdr:spPr>
        <a:xfrm>
          <a:off x="4686300" y="1640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67363</xdr:rowOff>
    </xdr:from>
    <xdr:to>
      <xdr:col>5</xdr:col>
      <xdr:colOff>409575</xdr:colOff>
      <xdr:row>96</xdr:row>
      <xdr:rowOff>168963</xdr:rowOff>
    </xdr:to>
    <xdr:sp macro="" textlink="">
      <xdr:nvSpPr>
        <xdr:cNvPr id="258" name="円/楕円 257"/>
        <xdr:cNvSpPr/>
      </xdr:nvSpPr>
      <xdr:spPr>
        <a:xfrm>
          <a:off x="3746500" y="165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160090</xdr:rowOff>
    </xdr:from>
    <xdr:ext cx="534377" cy="259045"/>
    <xdr:sp macro="" textlink="">
      <xdr:nvSpPr>
        <xdr:cNvPr id="259" name="テキスト ボックス 258"/>
        <xdr:cNvSpPr txBox="1"/>
      </xdr:nvSpPr>
      <xdr:spPr>
        <a:xfrm>
          <a:off x="3530111" y="166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69828</xdr:rowOff>
    </xdr:from>
    <xdr:to>
      <xdr:col>4</xdr:col>
      <xdr:colOff>206375</xdr:colOff>
      <xdr:row>96</xdr:row>
      <xdr:rowOff>171428</xdr:rowOff>
    </xdr:to>
    <xdr:sp macro="" textlink="">
      <xdr:nvSpPr>
        <xdr:cNvPr id="260" name="円/楕円 259"/>
        <xdr:cNvSpPr/>
      </xdr:nvSpPr>
      <xdr:spPr>
        <a:xfrm>
          <a:off x="2857500" y="165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162555</xdr:rowOff>
    </xdr:from>
    <xdr:ext cx="534377" cy="259045"/>
    <xdr:sp macro="" textlink="">
      <xdr:nvSpPr>
        <xdr:cNvPr id="261" name="テキスト ボックス 260"/>
        <xdr:cNvSpPr txBox="1"/>
      </xdr:nvSpPr>
      <xdr:spPr>
        <a:xfrm>
          <a:off x="2641111" y="166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4595</xdr:rowOff>
    </xdr:from>
    <xdr:to>
      <xdr:col>3</xdr:col>
      <xdr:colOff>3175</xdr:colOff>
      <xdr:row>97</xdr:row>
      <xdr:rowOff>106195</xdr:rowOff>
    </xdr:to>
    <xdr:sp macro="" textlink="">
      <xdr:nvSpPr>
        <xdr:cNvPr id="262" name="円/楕円 261"/>
        <xdr:cNvSpPr/>
      </xdr:nvSpPr>
      <xdr:spPr>
        <a:xfrm>
          <a:off x="1968500" y="166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97322</xdr:rowOff>
    </xdr:from>
    <xdr:ext cx="534377" cy="259045"/>
    <xdr:sp macro="" textlink="">
      <xdr:nvSpPr>
        <xdr:cNvPr id="263" name="テキスト ボックス 262"/>
        <xdr:cNvSpPr txBox="1"/>
      </xdr:nvSpPr>
      <xdr:spPr>
        <a:xfrm>
          <a:off x="1752111" y="1672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4939</xdr:rowOff>
    </xdr:from>
    <xdr:to>
      <xdr:col>1</xdr:col>
      <xdr:colOff>485775</xdr:colOff>
      <xdr:row>97</xdr:row>
      <xdr:rowOff>106539</xdr:rowOff>
    </xdr:to>
    <xdr:sp macro="" textlink="">
      <xdr:nvSpPr>
        <xdr:cNvPr id="264" name="円/楕円 263"/>
        <xdr:cNvSpPr/>
      </xdr:nvSpPr>
      <xdr:spPr>
        <a:xfrm>
          <a:off x="1079500" y="166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97666</xdr:rowOff>
    </xdr:from>
    <xdr:ext cx="534377" cy="259045"/>
    <xdr:sp macro="" textlink="">
      <xdr:nvSpPr>
        <xdr:cNvPr id="265" name="テキスト ボックス 264"/>
        <xdr:cNvSpPr txBox="1"/>
      </xdr:nvSpPr>
      <xdr:spPr>
        <a:xfrm>
          <a:off x="863111" y="167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52887</xdr:rowOff>
    </xdr:from>
    <xdr:to>
      <xdr:col>15</xdr:col>
      <xdr:colOff>180975</xdr:colOff>
      <xdr:row>35</xdr:row>
      <xdr:rowOff>60253</xdr:rowOff>
    </xdr:to>
    <xdr:cxnSp macro="">
      <xdr:nvCxnSpPr>
        <xdr:cNvPr id="292" name="直線コネクタ 291"/>
        <xdr:cNvCxnSpPr/>
      </xdr:nvCxnSpPr>
      <xdr:spPr>
        <a:xfrm>
          <a:off x="9639300" y="6053637"/>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117851</xdr:rowOff>
    </xdr:from>
    <xdr:to>
      <xdr:col>14</xdr:col>
      <xdr:colOff>28575</xdr:colOff>
      <xdr:row>35</xdr:row>
      <xdr:rowOff>52887</xdr:rowOff>
    </xdr:to>
    <xdr:cxnSp macro="">
      <xdr:nvCxnSpPr>
        <xdr:cNvPr id="295" name="直線コネクタ 294"/>
        <xdr:cNvCxnSpPr/>
      </xdr:nvCxnSpPr>
      <xdr:spPr>
        <a:xfrm>
          <a:off x="8750300" y="5947151"/>
          <a:ext cx="889000" cy="10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117851</xdr:rowOff>
    </xdr:from>
    <xdr:to>
      <xdr:col>12</xdr:col>
      <xdr:colOff>511175</xdr:colOff>
      <xdr:row>35</xdr:row>
      <xdr:rowOff>122564</xdr:rowOff>
    </xdr:to>
    <xdr:cxnSp macro="">
      <xdr:nvCxnSpPr>
        <xdr:cNvPr id="298" name="直線コネクタ 297"/>
        <xdr:cNvCxnSpPr/>
      </xdr:nvCxnSpPr>
      <xdr:spPr>
        <a:xfrm flipV="1">
          <a:off x="7861300" y="5947151"/>
          <a:ext cx="889000" cy="1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9" name="フローチャート : 判断 298"/>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300" name="テキスト ボックス 299"/>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122564</xdr:rowOff>
    </xdr:from>
    <xdr:to>
      <xdr:col>11</xdr:col>
      <xdr:colOff>307975</xdr:colOff>
      <xdr:row>36</xdr:row>
      <xdr:rowOff>18286</xdr:rowOff>
    </xdr:to>
    <xdr:cxnSp macro="">
      <xdr:nvCxnSpPr>
        <xdr:cNvPr id="301" name="直線コネクタ 300"/>
        <xdr:cNvCxnSpPr/>
      </xdr:nvCxnSpPr>
      <xdr:spPr>
        <a:xfrm flipV="1">
          <a:off x="6972300" y="6123314"/>
          <a:ext cx="889000" cy="6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302" name="フローチャート : 判断 301"/>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36649</xdr:rowOff>
    </xdr:from>
    <xdr:ext cx="534377" cy="259045"/>
    <xdr:sp macro="" textlink="">
      <xdr:nvSpPr>
        <xdr:cNvPr id="303" name="テキスト ボックス 302"/>
        <xdr:cNvSpPr txBox="1"/>
      </xdr:nvSpPr>
      <xdr:spPr>
        <a:xfrm>
          <a:off x="7594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4" name="フローチャート : 判断 303"/>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5" name="テキスト ボックス 304"/>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9453</xdr:rowOff>
    </xdr:from>
    <xdr:to>
      <xdr:col>15</xdr:col>
      <xdr:colOff>231775</xdr:colOff>
      <xdr:row>35</xdr:row>
      <xdr:rowOff>111053</xdr:rowOff>
    </xdr:to>
    <xdr:sp macro="" textlink="">
      <xdr:nvSpPr>
        <xdr:cNvPr id="311" name="円/楕円 310"/>
        <xdr:cNvSpPr/>
      </xdr:nvSpPr>
      <xdr:spPr>
        <a:xfrm>
          <a:off x="10426700" y="60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32330</xdr:rowOff>
    </xdr:from>
    <xdr:ext cx="599010" cy="259045"/>
    <xdr:sp macro="" textlink="">
      <xdr:nvSpPr>
        <xdr:cNvPr id="312" name="補助費等該当値テキスト"/>
        <xdr:cNvSpPr txBox="1"/>
      </xdr:nvSpPr>
      <xdr:spPr>
        <a:xfrm>
          <a:off x="10528300" y="586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129,877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2087</xdr:rowOff>
    </xdr:from>
    <xdr:to>
      <xdr:col>14</xdr:col>
      <xdr:colOff>79375</xdr:colOff>
      <xdr:row>35</xdr:row>
      <xdr:rowOff>103687</xdr:rowOff>
    </xdr:to>
    <xdr:sp macro="" textlink="">
      <xdr:nvSpPr>
        <xdr:cNvPr id="313" name="円/楕円 312"/>
        <xdr:cNvSpPr/>
      </xdr:nvSpPr>
      <xdr:spPr>
        <a:xfrm>
          <a:off x="9588500" y="60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120214</xdr:rowOff>
    </xdr:from>
    <xdr:ext cx="599010" cy="259045"/>
    <xdr:sp macro="" textlink="">
      <xdr:nvSpPr>
        <xdr:cNvPr id="314" name="テキスト ボックス 313"/>
        <xdr:cNvSpPr txBox="1"/>
      </xdr:nvSpPr>
      <xdr:spPr>
        <a:xfrm>
          <a:off x="9339794" y="577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67051</xdr:rowOff>
    </xdr:from>
    <xdr:to>
      <xdr:col>12</xdr:col>
      <xdr:colOff>561975</xdr:colOff>
      <xdr:row>34</xdr:row>
      <xdr:rowOff>168651</xdr:rowOff>
    </xdr:to>
    <xdr:sp macro="" textlink="">
      <xdr:nvSpPr>
        <xdr:cNvPr id="315" name="円/楕円 314"/>
        <xdr:cNvSpPr/>
      </xdr:nvSpPr>
      <xdr:spPr>
        <a:xfrm>
          <a:off x="8699500" y="589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13728</xdr:rowOff>
    </xdr:from>
    <xdr:ext cx="599010" cy="259045"/>
    <xdr:sp macro="" textlink="">
      <xdr:nvSpPr>
        <xdr:cNvPr id="316" name="テキスト ボックス 315"/>
        <xdr:cNvSpPr txBox="1"/>
      </xdr:nvSpPr>
      <xdr:spPr>
        <a:xfrm>
          <a:off x="8450794" y="567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154,779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71764</xdr:rowOff>
    </xdr:from>
    <xdr:to>
      <xdr:col>11</xdr:col>
      <xdr:colOff>358775</xdr:colOff>
      <xdr:row>36</xdr:row>
      <xdr:rowOff>1914</xdr:rowOff>
    </xdr:to>
    <xdr:sp macro="" textlink="">
      <xdr:nvSpPr>
        <xdr:cNvPr id="317" name="円/楕円 316"/>
        <xdr:cNvSpPr/>
      </xdr:nvSpPr>
      <xdr:spPr>
        <a:xfrm>
          <a:off x="7810500" y="60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18441</xdr:rowOff>
    </xdr:from>
    <xdr:ext cx="599010" cy="259045"/>
    <xdr:sp macro="" textlink="">
      <xdr:nvSpPr>
        <xdr:cNvPr id="318" name="テキスト ボックス 317"/>
        <xdr:cNvSpPr txBox="1"/>
      </xdr:nvSpPr>
      <xdr:spPr>
        <a:xfrm>
          <a:off x="7561794" y="584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116,248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138936</xdr:rowOff>
    </xdr:from>
    <xdr:to>
      <xdr:col>10</xdr:col>
      <xdr:colOff>155575</xdr:colOff>
      <xdr:row>36</xdr:row>
      <xdr:rowOff>69086</xdr:rowOff>
    </xdr:to>
    <xdr:sp macro="" textlink="">
      <xdr:nvSpPr>
        <xdr:cNvPr id="319" name="円/楕円 318"/>
        <xdr:cNvSpPr/>
      </xdr:nvSpPr>
      <xdr:spPr>
        <a:xfrm>
          <a:off x="6921500" y="61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85613</xdr:rowOff>
    </xdr:from>
    <xdr:ext cx="599010" cy="259045"/>
    <xdr:sp macro="" textlink="">
      <xdr:nvSpPr>
        <xdr:cNvPr id="320" name="テキスト ボックス 319"/>
        <xdr:cNvSpPr txBox="1"/>
      </xdr:nvSpPr>
      <xdr:spPr>
        <a:xfrm>
          <a:off x="6672794" y="591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52456</xdr:rowOff>
    </xdr:from>
    <xdr:to>
      <xdr:col>15</xdr:col>
      <xdr:colOff>180975</xdr:colOff>
      <xdr:row>59</xdr:row>
      <xdr:rowOff>65681</xdr:rowOff>
    </xdr:to>
    <xdr:cxnSp macro="">
      <xdr:nvCxnSpPr>
        <xdr:cNvPr id="351" name="直線コネクタ 350"/>
        <xdr:cNvCxnSpPr/>
      </xdr:nvCxnSpPr>
      <xdr:spPr>
        <a:xfrm flipV="1">
          <a:off x="9639300" y="10168006"/>
          <a:ext cx="8382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65681</xdr:rowOff>
    </xdr:from>
    <xdr:to>
      <xdr:col>14</xdr:col>
      <xdr:colOff>28575</xdr:colOff>
      <xdr:row>59</xdr:row>
      <xdr:rowOff>71493</xdr:rowOff>
    </xdr:to>
    <xdr:cxnSp macro="">
      <xdr:nvCxnSpPr>
        <xdr:cNvPr id="354" name="直線コネクタ 353"/>
        <xdr:cNvCxnSpPr/>
      </xdr:nvCxnSpPr>
      <xdr:spPr>
        <a:xfrm flipV="1">
          <a:off x="8750300" y="10181231"/>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71493</xdr:rowOff>
    </xdr:from>
    <xdr:to>
      <xdr:col>12</xdr:col>
      <xdr:colOff>511175</xdr:colOff>
      <xdr:row>59</xdr:row>
      <xdr:rowOff>73295</xdr:rowOff>
    </xdr:to>
    <xdr:cxnSp macro="">
      <xdr:nvCxnSpPr>
        <xdr:cNvPr id="357" name="直線コネクタ 356"/>
        <xdr:cNvCxnSpPr/>
      </xdr:nvCxnSpPr>
      <xdr:spPr>
        <a:xfrm flipV="1">
          <a:off x="7861300" y="10187043"/>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18087</xdr:rowOff>
    </xdr:from>
    <xdr:to>
      <xdr:col>12</xdr:col>
      <xdr:colOff>561975</xdr:colOff>
      <xdr:row>59</xdr:row>
      <xdr:rowOff>119687</xdr:rowOff>
    </xdr:to>
    <xdr:sp macro="" textlink="">
      <xdr:nvSpPr>
        <xdr:cNvPr id="358" name="フローチャート : 判断 357"/>
        <xdr:cNvSpPr/>
      </xdr:nvSpPr>
      <xdr:spPr>
        <a:xfrm>
          <a:off x="8699500" y="1013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136214</xdr:rowOff>
    </xdr:from>
    <xdr:ext cx="534377" cy="259045"/>
    <xdr:sp macro="" textlink="">
      <xdr:nvSpPr>
        <xdr:cNvPr id="359" name="テキスト ボックス 358"/>
        <xdr:cNvSpPr txBox="1"/>
      </xdr:nvSpPr>
      <xdr:spPr>
        <a:xfrm>
          <a:off x="8483111" y="990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73295</xdr:rowOff>
    </xdr:from>
    <xdr:to>
      <xdr:col>11</xdr:col>
      <xdr:colOff>307975</xdr:colOff>
      <xdr:row>59</xdr:row>
      <xdr:rowOff>77195</xdr:rowOff>
    </xdr:to>
    <xdr:cxnSp macro="">
      <xdr:nvCxnSpPr>
        <xdr:cNvPr id="360" name="直線コネクタ 359"/>
        <xdr:cNvCxnSpPr/>
      </xdr:nvCxnSpPr>
      <xdr:spPr>
        <a:xfrm flipV="1">
          <a:off x="6972300" y="10188845"/>
          <a:ext cx="8890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21055</xdr:rowOff>
    </xdr:from>
    <xdr:to>
      <xdr:col>11</xdr:col>
      <xdr:colOff>358775</xdr:colOff>
      <xdr:row>59</xdr:row>
      <xdr:rowOff>122655</xdr:rowOff>
    </xdr:to>
    <xdr:sp macro="" textlink="">
      <xdr:nvSpPr>
        <xdr:cNvPr id="361" name="フローチャート : 判断 360"/>
        <xdr:cNvSpPr/>
      </xdr:nvSpPr>
      <xdr:spPr>
        <a:xfrm>
          <a:off x="7810500" y="1013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139182</xdr:rowOff>
    </xdr:from>
    <xdr:ext cx="534377" cy="259045"/>
    <xdr:sp macro="" textlink="">
      <xdr:nvSpPr>
        <xdr:cNvPr id="362" name="テキスト ボックス 361"/>
        <xdr:cNvSpPr txBox="1"/>
      </xdr:nvSpPr>
      <xdr:spPr>
        <a:xfrm>
          <a:off x="7594111" y="99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26363</xdr:rowOff>
    </xdr:from>
    <xdr:to>
      <xdr:col>10</xdr:col>
      <xdr:colOff>155575</xdr:colOff>
      <xdr:row>59</xdr:row>
      <xdr:rowOff>127963</xdr:rowOff>
    </xdr:to>
    <xdr:sp macro="" textlink="">
      <xdr:nvSpPr>
        <xdr:cNvPr id="363" name="フローチャート : 判断 362"/>
        <xdr:cNvSpPr/>
      </xdr:nvSpPr>
      <xdr:spPr>
        <a:xfrm>
          <a:off x="6921500" y="1014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144490</xdr:rowOff>
    </xdr:from>
    <xdr:ext cx="534377" cy="259045"/>
    <xdr:sp macro="" textlink="">
      <xdr:nvSpPr>
        <xdr:cNvPr id="364" name="テキスト ボックス 363"/>
        <xdr:cNvSpPr txBox="1"/>
      </xdr:nvSpPr>
      <xdr:spPr>
        <a:xfrm>
          <a:off x="6705111" y="99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1656</xdr:rowOff>
    </xdr:from>
    <xdr:to>
      <xdr:col>15</xdr:col>
      <xdr:colOff>231775</xdr:colOff>
      <xdr:row>59</xdr:row>
      <xdr:rowOff>103256</xdr:rowOff>
    </xdr:to>
    <xdr:sp macro="" textlink="">
      <xdr:nvSpPr>
        <xdr:cNvPr id="370" name="円/楕円 369"/>
        <xdr:cNvSpPr/>
      </xdr:nvSpPr>
      <xdr:spPr>
        <a:xfrm>
          <a:off x="10426700" y="101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132483</xdr:rowOff>
    </xdr:from>
    <xdr:ext cx="599010" cy="259045"/>
    <xdr:sp macro="" textlink="">
      <xdr:nvSpPr>
        <xdr:cNvPr id="371" name="普通建設事業費該当値テキスト"/>
        <xdr:cNvSpPr txBox="1"/>
      </xdr:nvSpPr>
      <xdr:spPr>
        <a:xfrm>
          <a:off x="10528300" y="990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142,150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14881</xdr:rowOff>
    </xdr:from>
    <xdr:to>
      <xdr:col>14</xdr:col>
      <xdr:colOff>79375</xdr:colOff>
      <xdr:row>59</xdr:row>
      <xdr:rowOff>116481</xdr:rowOff>
    </xdr:to>
    <xdr:sp macro="" textlink="">
      <xdr:nvSpPr>
        <xdr:cNvPr id="372" name="円/楕円 371"/>
        <xdr:cNvSpPr/>
      </xdr:nvSpPr>
      <xdr:spPr>
        <a:xfrm>
          <a:off x="9588500" y="101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107608</xdr:rowOff>
    </xdr:from>
    <xdr:ext cx="599010" cy="259045"/>
    <xdr:sp macro="" textlink="">
      <xdr:nvSpPr>
        <xdr:cNvPr id="373" name="テキスト ボックス 372"/>
        <xdr:cNvSpPr txBox="1"/>
      </xdr:nvSpPr>
      <xdr:spPr>
        <a:xfrm>
          <a:off x="9339794" y="1022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20693</xdr:rowOff>
    </xdr:from>
    <xdr:to>
      <xdr:col>12</xdr:col>
      <xdr:colOff>561975</xdr:colOff>
      <xdr:row>59</xdr:row>
      <xdr:rowOff>122293</xdr:rowOff>
    </xdr:to>
    <xdr:sp macro="" textlink="">
      <xdr:nvSpPr>
        <xdr:cNvPr id="374" name="円/楕円 373"/>
        <xdr:cNvSpPr/>
      </xdr:nvSpPr>
      <xdr:spPr>
        <a:xfrm>
          <a:off x="8699500" y="101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113420</xdr:rowOff>
    </xdr:from>
    <xdr:ext cx="534377" cy="259045"/>
    <xdr:sp macro="" textlink="">
      <xdr:nvSpPr>
        <xdr:cNvPr id="375" name="テキスト ボックス 374"/>
        <xdr:cNvSpPr txBox="1"/>
      </xdr:nvSpPr>
      <xdr:spPr>
        <a:xfrm>
          <a:off x="8483111" y="1022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22495</xdr:rowOff>
    </xdr:from>
    <xdr:to>
      <xdr:col>11</xdr:col>
      <xdr:colOff>358775</xdr:colOff>
      <xdr:row>59</xdr:row>
      <xdr:rowOff>124095</xdr:rowOff>
    </xdr:to>
    <xdr:sp macro="" textlink="">
      <xdr:nvSpPr>
        <xdr:cNvPr id="376" name="円/楕円 375"/>
        <xdr:cNvSpPr/>
      </xdr:nvSpPr>
      <xdr:spPr>
        <a:xfrm>
          <a:off x="7810500" y="101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115222</xdr:rowOff>
    </xdr:from>
    <xdr:ext cx="534377" cy="259045"/>
    <xdr:sp macro="" textlink="">
      <xdr:nvSpPr>
        <xdr:cNvPr id="377" name="テキスト ボックス 376"/>
        <xdr:cNvSpPr txBox="1"/>
      </xdr:nvSpPr>
      <xdr:spPr>
        <a:xfrm>
          <a:off x="7594111" y="1023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26395</xdr:rowOff>
    </xdr:from>
    <xdr:to>
      <xdr:col>10</xdr:col>
      <xdr:colOff>155575</xdr:colOff>
      <xdr:row>59</xdr:row>
      <xdr:rowOff>127995</xdr:rowOff>
    </xdr:to>
    <xdr:sp macro="" textlink="">
      <xdr:nvSpPr>
        <xdr:cNvPr id="378" name="円/楕円 377"/>
        <xdr:cNvSpPr/>
      </xdr:nvSpPr>
      <xdr:spPr>
        <a:xfrm>
          <a:off x="6921500" y="1014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119122</xdr:rowOff>
    </xdr:from>
    <xdr:ext cx="534377" cy="259045"/>
    <xdr:sp macro="" textlink="">
      <xdr:nvSpPr>
        <xdr:cNvPr id="379" name="テキスト ボックス 378"/>
        <xdr:cNvSpPr txBox="1"/>
      </xdr:nvSpPr>
      <xdr:spPr>
        <a:xfrm>
          <a:off x="6705111" y="102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31273</xdr:rowOff>
    </xdr:from>
    <xdr:to>
      <xdr:col>15</xdr:col>
      <xdr:colOff>180975</xdr:colOff>
      <xdr:row>79</xdr:row>
      <xdr:rowOff>38526</xdr:rowOff>
    </xdr:to>
    <xdr:cxnSp macro="">
      <xdr:nvCxnSpPr>
        <xdr:cNvPr id="408" name="直線コネクタ 407"/>
        <xdr:cNvCxnSpPr/>
      </xdr:nvCxnSpPr>
      <xdr:spPr>
        <a:xfrm>
          <a:off x="9639300" y="13575823"/>
          <a:ext cx="8382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28378</xdr:rowOff>
    </xdr:from>
    <xdr:to>
      <xdr:col>14</xdr:col>
      <xdr:colOff>28575</xdr:colOff>
      <xdr:row>79</xdr:row>
      <xdr:rowOff>31273</xdr:rowOff>
    </xdr:to>
    <xdr:cxnSp macro="">
      <xdr:nvCxnSpPr>
        <xdr:cNvPr id="411" name="直線コネクタ 410"/>
        <xdr:cNvCxnSpPr/>
      </xdr:nvCxnSpPr>
      <xdr:spPr>
        <a:xfrm>
          <a:off x="8750300" y="13572928"/>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150532</xdr:rowOff>
    </xdr:from>
    <xdr:to>
      <xdr:col>12</xdr:col>
      <xdr:colOff>561975</xdr:colOff>
      <xdr:row>79</xdr:row>
      <xdr:rowOff>80682</xdr:rowOff>
    </xdr:to>
    <xdr:sp macro="" textlink="">
      <xdr:nvSpPr>
        <xdr:cNvPr id="414" name="フローチャート : 判断 413"/>
        <xdr:cNvSpPr/>
      </xdr:nvSpPr>
      <xdr:spPr>
        <a:xfrm>
          <a:off x="8699500" y="1352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71809</xdr:rowOff>
    </xdr:from>
    <xdr:ext cx="534377" cy="259045"/>
    <xdr:sp macro="" textlink="">
      <xdr:nvSpPr>
        <xdr:cNvPr id="415" name="テキスト ボックス 414"/>
        <xdr:cNvSpPr txBox="1"/>
      </xdr:nvSpPr>
      <xdr:spPr>
        <a:xfrm>
          <a:off x="8483111" y="136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159176</xdr:rowOff>
    </xdr:from>
    <xdr:to>
      <xdr:col>15</xdr:col>
      <xdr:colOff>231775</xdr:colOff>
      <xdr:row>79</xdr:row>
      <xdr:rowOff>89326</xdr:rowOff>
    </xdr:to>
    <xdr:sp macro="" textlink="">
      <xdr:nvSpPr>
        <xdr:cNvPr id="421" name="円/楕円 420"/>
        <xdr:cNvSpPr/>
      </xdr:nvSpPr>
      <xdr:spPr>
        <a:xfrm>
          <a:off x="10426700" y="135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151923</xdr:rowOff>
    </xdr:from>
    <xdr:to>
      <xdr:col>14</xdr:col>
      <xdr:colOff>79375</xdr:colOff>
      <xdr:row>79</xdr:row>
      <xdr:rowOff>82073</xdr:rowOff>
    </xdr:to>
    <xdr:sp macro="" textlink="">
      <xdr:nvSpPr>
        <xdr:cNvPr id="423" name="円/楕円 422"/>
        <xdr:cNvSpPr/>
      </xdr:nvSpPr>
      <xdr:spPr>
        <a:xfrm>
          <a:off x="9588500" y="135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73200</xdr:rowOff>
    </xdr:from>
    <xdr:ext cx="534377" cy="259045"/>
    <xdr:sp macro="" textlink="">
      <xdr:nvSpPr>
        <xdr:cNvPr id="424" name="テキスト ボックス 423"/>
        <xdr:cNvSpPr txBox="1"/>
      </xdr:nvSpPr>
      <xdr:spPr>
        <a:xfrm>
          <a:off x="9372111" y="136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149028</xdr:rowOff>
    </xdr:from>
    <xdr:to>
      <xdr:col>12</xdr:col>
      <xdr:colOff>561975</xdr:colOff>
      <xdr:row>79</xdr:row>
      <xdr:rowOff>79178</xdr:rowOff>
    </xdr:to>
    <xdr:sp macro="" textlink="">
      <xdr:nvSpPr>
        <xdr:cNvPr id="425" name="円/楕円 424"/>
        <xdr:cNvSpPr/>
      </xdr:nvSpPr>
      <xdr:spPr>
        <a:xfrm>
          <a:off x="8699500" y="135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95705</xdr:rowOff>
    </xdr:from>
    <xdr:ext cx="534377" cy="259045"/>
    <xdr:sp macro="" textlink="">
      <xdr:nvSpPr>
        <xdr:cNvPr id="426" name="テキスト ボックス 425"/>
        <xdr:cNvSpPr txBox="1"/>
      </xdr:nvSpPr>
      <xdr:spPr>
        <a:xfrm>
          <a:off x="8483111" y="132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167325</xdr:rowOff>
    </xdr:from>
    <xdr:to>
      <xdr:col>15</xdr:col>
      <xdr:colOff>180975</xdr:colOff>
      <xdr:row>97</xdr:row>
      <xdr:rowOff>64427</xdr:rowOff>
    </xdr:to>
    <xdr:cxnSp macro="">
      <xdr:nvCxnSpPr>
        <xdr:cNvPr id="453" name="直線コネクタ 452"/>
        <xdr:cNvCxnSpPr/>
      </xdr:nvCxnSpPr>
      <xdr:spPr>
        <a:xfrm flipV="1">
          <a:off x="9639300" y="16455075"/>
          <a:ext cx="838200" cy="24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64427</xdr:rowOff>
    </xdr:from>
    <xdr:to>
      <xdr:col>14</xdr:col>
      <xdr:colOff>28575</xdr:colOff>
      <xdr:row>98</xdr:row>
      <xdr:rowOff>8113</xdr:rowOff>
    </xdr:to>
    <xdr:cxnSp macro="">
      <xdr:nvCxnSpPr>
        <xdr:cNvPr id="456" name="直線コネクタ 455"/>
        <xdr:cNvCxnSpPr/>
      </xdr:nvCxnSpPr>
      <xdr:spPr>
        <a:xfrm flipV="1">
          <a:off x="8750300" y="16695077"/>
          <a:ext cx="889000" cy="1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9" name="フローチャート : 判断 458"/>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60" name="テキスト ボックス 459"/>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116525</xdr:rowOff>
    </xdr:from>
    <xdr:to>
      <xdr:col>15</xdr:col>
      <xdr:colOff>231775</xdr:colOff>
      <xdr:row>96</xdr:row>
      <xdr:rowOff>46675</xdr:rowOff>
    </xdr:to>
    <xdr:sp macro="" textlink="">
      <xdr:nvSpPr>
        <xdr:cNvPr id="466" name="円/楕円 465"/>
        <xdr:cNvSpPr/>
      </xdr:nvSpPr>
      <xdr:spPr>
        <a:xfrm>
          <a:off x="10426700" y="164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139402</xdr:rowOff>
    </xdr:from>
    <xdr:ext cx="599010" cy="259045"/>
    <xdr:sp macro="" textlink="">
      <xdr:nvSpPr>
        <xdr:cNvPr id="467" name="普通建設事業費 （ うち更新整備　）該当値テキスト"/>
        <xdr:cNvSpPr txBox="1"/>
      </xdr:nvSpPr>
      <xdr:spPr>
        <a:xfrm>
          <a:off x="10528300" y="1625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13627</xdr:rowOff>
    </xdr:from>
    <xdr:to>
      <xdr:col>14</xdr:col>
      <xdr:colOff>79375</xdr:colOff>
      <xdr:row>97</xdr:row>
      <xdr:rowOff>115227</xdr:rowOff>
    </xdr:to>
    <xdr:sp macro="" textlink="">
      <xdr:nvSpPr>
        <xdr:cNvPr id="468" name="円/楕円 467"/>
        <xdr:cNvSpPr/>
      </xdr:nvSpPr>
      <xdr:spPr>
        <a:xfrm>
          <a:off x="9588500" y="166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131754</xdr:rowOff>
    </xdr:from>
    <xdr:ext cx="534377" cy="259045"/>
    <xdr:sp macro="" textlink="">
      <xdr:nvSpPr>
        <xdr:cNvPr id="469" name="テキスト ボックス 468"/>
        <xdr:cNvSpPr txBox="1"/>
      </xdr:nvSpPr>
      <xdr:spPr>
        <a:xfrm>
          <a:off x="9372111" y="164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128763</xdr:rowOff>
    </xdr:from>
    <xdr:to>
      <xdr:col>12</xdr:col>
      <xdr:colOff>561975</xdr:colOff>
      <xdr:row>98</xdr:row>
      <xdr:rowOff>58913</xdr:rowOff>
    </xdr:to>
    <xdr:sp macro="" textlink="">
      <xdr:nvSpPr>
        <xdr:cNvPr id="470" name="円/楕円 469"/>
        <xdr:cNvSpPr/>
      </xdr:nvSpPr>
      <xdr:spPr>
        <a:xfrm>
          <a:off x="8699500" y="167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50040</xdr:rowOff>
    </xdr:from>
    <xdr:ext cx="534377" cy="259045"/>
    <xdr:sp macro="" textlink="">
      <xdr:nvSpPr>
        <xdr:cNvPr id="471" name="テキスト ボックス 470"/>
        <xdr:cNvSpPr txBox="1"/>
      </xdr:nvSpPr>
      <xdr:spPr>
        <a:xfrm>
          <a:off x="8483111" y="168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83538</xdr:rowOff>
    </xdr:from>
    <xdr:to>
      <xdr:col>23</xdr:col>
      <xdr:colOff>517525</xdr:colOff>
      <xdr:row>38</xdr:row>
      <xdr:rowOff>94824</xdr:rowOff>
    </xdr:to>
    <xdr:cxnSp macro="">
      <xdr:nvCxnSpPr>
        <xdr:cNvPr id="498" name="直線コネクタ 497"/>
        <xdr:cNvCxnSpPr/>
      </xdr:nvCxnSpPr>
      <xdr:spPr>
        <a:xfrm>
          <a:off x="15481300" y="6598638"/>
          <a:ext cx="8382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46276</xdr:rowOff>
    </xdr:from>
    <xdr:ext cx="469744" cy="259045"/>
    <xdr:sp macro="" textlink="">
      <xdr:nvSpPr>
        <xdr:cNvPr id="499" name="災害復旧事業費平均値テキスト"/>
        <xdr:cNvSpPr txBox="1"/>
      </xdr:nvSpPr>
      <xdr:spPr>
        <a:xfrm>
          <a:off x="16370300" y="6561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67762</xdr:rowOff>
    </xdr:from>
    <xdr:to>
      <xdr:col>22</xdr:col>
      <xdr:colOff>365125</xdr:colOff>
      <xdr:row>38</xdr:row>
      <xdr:rowOff>83538</xdr:rowOff>
    </xdr:to>
    <xdr:cxnSp macro="">
      <xdr:nvCxnSpPr>
        <xdr:cNvPr id="501" name="直線コネクタ 500"/>
        <xdr:cNvCxnSpPr/>
      </xdr:nvCxnSpPr>
      <xdr:spPr>
        <a:xfrm>
          <a:off x="14592300" y="6582862"/>
          <a:ext cx="889000" cy="1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67762</xdr:rowOff>
    </xdr:from>
    <xdr:to>
      <xdr:col>21</xdr:col>
      <xdr:colOff>161925</xdr:colOff>
      <xdr:row>38</xdr:row>
      <xdr:rowOff>128956</xdr:rowOff>
    </xdr:to>
    <xdr:cxnSp macro="">
      <xdr:nvCxnSpPr>
        <xdr:cNvPr id="504" name="直線コネクタ 503"/>
        <xdr:cNvCxnSpPr/>
      </xdr:nvCxnSpPr>
      <xdr:spPr>
        <a:xfrm flipV="1">
          <a:off x="13703300" y="6582862"/>
          <a:ext cx="889000" cy="6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5" name="フローチャート : 判断 504"/>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170901</xdr:rowOff>
    </xdr:from>
    <xdr:ext cx="469744" cy="259045"/>
    <xdr:sp macro="" textlink="">
      <xdr:nvSpPr>
        <xdr:cNvPr id="506" name="テキスト ボックス 505"/>
        <xdr:cNvSpPr txBox="1"/>
      </xdr:nvSpPr>
      <xdr:spPr>
        <a:xfrm>
          <a:off x="14357427" y="668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128956</xdr:rowOff>
    </xdr:from>
    <xdr:to>
      <xdr:col>19</xdr:col>
      <xdr:colOff>644525</xdr:colOff>
      <xdr:row>38</xdr:row>
      <xdr:rowOff>132938</xdr:rowOff>
    </xdr:to>
    <xdr:cxnSp macro="">
      <xdr:nvCxnSpPr>
        <xdr:cNvPr id="507" name="直線コネクタ 506"/>
        <xdr:cNvCxnSpPr/>
      </xdr:nvCxnSpPr>
      <xdr:spPr>
        <a:xfrm flipV="1">
          <a:off x="12814300" y="6644056"/>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8" name="フローチャート : 判断 507"/>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22615</xdr:rowOff>
    </xdr:from>
    <xdr:ext cx="469744" cy="259045"/>
    <xdr:sp macro="" textlink="">
      <xdr:nvSpPr>
        <xdr:cNvPr id="509" name="テキスト ボックス 508"/>
        <xdr:cNvSpPr txBox="1"/>
      </xdr:nvSpPr>
      <xdr:spPr>
        <a:xfrm>
          <a:off x="13468427" y="6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10" name="フローチャート : 判断 509"/>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16358</xdr:rowOff>
    </xdr:from>
    <xdr:ext cx="469744" cy="259045"/>
    <xdr:sp macro="" textlink="">
      <xdr:nvSpPr>
        <xdr:cNvPr id="511" name="テキスト ボックス 510"/>
        <xdr:cNvSpPr txBox="1"/>
      </xdr:nvSpPr>
      <xdr:spPr>
        <a:xfrm>
          <a:off x="12579427" y="6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44024</xdr:rowOff>
    </xdr:from>
    <xdr:to>
      <xdr:col>23</xdr:col>
      <xdr:colOff>568325</xdr:colOff>
      <xdr:row>38</xdr:row>
      <xdr:rowOff>145624</xdr:rowOff>
    </xdr:to>
    <xdr:sp macro="" textlink="">
      <xdr:nvSpPr>
        <xdr:cNvPr id="517" name="円/楕円 516"/>
        <xdr:cNvSpPr/>
      </xdr:nvSpPr>
      <xdr:spPr>
        <a:xfrm>
          <a:off x="16268700" y="65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3401</xdr:rowOff>
    </xdr:from>
    <xdr:ext cx="534377" cy="259045"/>
    <xdr:sp macro="" textlink="">
      <xdr:nvSpPr>
        <xdr:cNvPr id="518" name="災害復旧事業費該当値テキスト"/>
        <xdr:cNvSpPr txBox="1"/>
      </xdr:nvSpPr>
      <xdr:spPr>
        <a:xfrm>
          <a:off x="16370300" y="63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32738</xdr:rowOff>
    </xdr:from>
    <xdr:to>
      <xdr:col>22</xdr:col>
      <xdr:colOff>415925</xdr:colOff>
      <xdr:row>38</xdr:row>
      <xdr:rowOff>134338</xdr:rowOff>
    </xdr:to>
    <xdr:sp macro="" textlink="">
      <xdr:nvSpPr>
        <xdr:cNvPr id="519" name="円/楕円 518"/>
        <xdr:cNvSpPr/>
      </xdr:nvSpPr>
      <xdr:spPr>
        <a:xfrm>
          <a:off x="15430500" y="65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150865</xdr:rowOff>
    </xdr:from>
    <xdr:ext cx="534377" cy="259045"/>
    <xdr:sp macro="" textlink="">
      <xdr:nvSpPr>
        <xdr:cNvPr id="520" name="テキスト ボックス 519"/>
        <xdr:cNvSpPr txBox="1"/>
      </xdr:nvSpPr>
      <xdr:spPr>
        <a:xfrm>
          <a:off x="15214111" y="63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16962</xdr:rowOff>
    </xdr:from>
    <xdr:to>
      <xdr:col>21</xdr:col>
      <xdr:colOff>212725</xdr:colOff>
      <xdr:row>38</xdr:row>
      <xdr:rowOff>118562</xdr:rowOff>
    </xdr:to>
    <xdr:sp macro="" textlink="">
      <xdr:nvSpPr>
        <xdr:cNvPr id="521" name="円/楕円 520"/>
        <xdr:cNvSpPr/>
      </xdr:nvSpPr>
      <xdr:spPr>
        <a:xfrm>
          <a:off x="14541500" y="653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135089</xdr:rowOff>
    </xdr:from>
    <xdr:ext cx="534377" cy="259045"/>
    <xdr:sp macro="" textlink="">
      <xdr:nvSpPr>
        <xdr:cNvPr id="522" name="テキスト ボックス 521"/>
        <xdr:cNvSpPr txBox="1"/>
      </xdr:nvSpPr>
      <xdr:spPr>
        <a:xfrm>
          <a:off x="14325111" y="63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78156</xdr:rowOff>
    </xdr:from>
    <xdr:to>
      <xdr:col>20</xdr:col>
      <xdr:colOff>9525</xdr:colOff>
      <xdr:row>39</xdr:row>
      <xdr:rowOff>8306</xdr:rowOff>
    </xdr:to>
    <xdr:sp macro="" textlink="">
      <xdr:nvSpPr>
        <xdr:cNvPr id="523" name="円/楕円 522"/>
        <xdr:cNvSpPr/>
      </xdr:nvSpPr>
      <xdr:spPr>
        <a:xfrm>
          <a:off x="13652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170883</xdr:rowOff>
    </xdr:from>
    <xdr:ext cx="469744" cy="259045"/>
    <xdr:sp macro="" textlink="">
      <xdr:nvSpPr>
        <xdr:cNvPr id="524" name="テキスト ボックス 523"/>
        <xdr:cNvSpPr txBox="1"/>
      </xdr:nvSpPr>
      <xdr:spPr>
        <a:xfrm>
          <a:off x="13468427" y="668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82138</xdr:rowOff>
    </xdr:from>
    <xdr:to>
      <xdr:col>18</xdr:col>
      <xdr:colOff>492125</xdr:colOff>
      <xdr:row>39</xdr:row>
      <xdr:rowOff>12288</xdr:rowOff>
    </xdr:to>
    <xdr:sp macro="" textlink="">
      <xdr:nvSpPr>
        <xdr:cNvPr id="525" name="円/楕円 524"/>
        <xdr:cNvSpPr/>
      </xdr:nvSpPr>
      <xdr:spPr>
        <a:xfrm>
          <a:off x="12763500" y="65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3415</xdr:rowOff>
    </xdr:from>
    <xdr:ext cx="469744" cy="259045"/>
    <xdr:sp macro="" textlink="">
      <xdr:nvSpPr>
        <xdr:cNvPr id="526" name="テキスト ボックス 525"/>
        <xdr:cNvSpPr txBox="1"/>
      </xdr:nvSpPr>
      <xdr:spPr>
        <a:xfrm>
          <a:off x="12579427" y="668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166035</xdr:rowOff>
    </xdr:from>
    <xdr:to>
      <xdr:col>23</xdr:col>
      <xdr:colOff>517525</xdr:colOff>
      <xdr:row>75</xdr:row>
      <xdr:rowOff>14444</xdr:rowOff>
    </xdr:to>
    <xdr:cxnSp macro="">
      <xdr:nvCxnSpPr>
        <xdr:cNvPr id="600" name="直線コネクタ 599"/>
        <xdr:cNvCxnSpPr/>
      </xdr:nvCxnSpPr>
      <xdr:spPr>
        <a:xfrm>
          <a:off x="15481300" y="12853335"/>
          <a:ext cx="838200" cy="1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85693</xdr:rowOff>
    </xdr:from>
    <xdr:to>
      <xdr:col>22</xdr:col>
      <xdr:colOff>365125</xdr:colOff>
      <xdr:row>74</xdr:row>
      <xdr:rowOff>166035</xdr:rowOff>
    </xdr:to>
    <xdr:cxnSp macro="">
      <xdr:nvCxnSpPr>
        <xdr:cNvPr id="603" name="直線コネクタ 602"/>
        <xdr:cNvCxnSpPr/>
      </xdr:nvCxnSpPr>
      <xdr:spPr>
        <a:xfrm>
          <a:off x="14592300" y="12772993"/>
          <a:ext cx="889000" cy="8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85693</xdr:rowOff>
    </xdr:from>
    <xdr:to>
      <xdr:col>21</xdr:col>
      <xdr:colOff>161925</xdr:colOff>
      <xdr:row>74</xdr:row>
      <xdr:rowOff>95243</xdr:rowOff>
    </xdr:to>
    <xdr:cxnSp macro="">
      <xdr:nvCxnSpPr>
        <xdr:cNvPr id="606" name="直線コネクタ 605"/>
        <xdr:cNvCxnSpPr/>
      </xdr:nvCxnSpPr>
      <xdr:spPr>
        <a:xfrm flipV="1">
          <a:off x="13703300" y="12772993"/>
          <a:ext cx="889000" cy="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141232</xdr:rowOff>
    </xdr:from>
    <xdr:to>
      <xdr:col>21</xdr:col>
      <xdr:colOff>212725</xdr:colOff>
      <xdr:row>76</xdr:row>
      <xdr:rowOff>71382</xdr:rowOff>
    </xdr:to>
    <xdr:sp macro="" textlink="">
      <xdr:nvSpPr>
        <xdr:cNvPr id="607" name="フローチャート : 判断 606"/>
        <xdr:cNvSpPr/>
      </xdr:nvSpPr>
      <xdr:spPr>
        <a:xfrm>
          <a:off x="14541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62509</xdr:rowOff>
    </xdr:from>
    <xdr:ext cx="534377" cy="259045"/>
    <xdr:sp macro="" textlink="">
      <xdr:nvSpPr>
        <xdr:cNvPr id="608" name="テキスト ボックス 607"/>
        <xdr:cNvSpPr txBox="1"/>
      </xdr:nvSpPr>
      <xdr:spPr>
        <a:xfrm>
          <a:off x="14325111" y="13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95243</xdr:rowOff>
    </xdr:from>
    <xdr:to>
      <xdr:col>19</xdr:col>
      <xdr:colOff>644525</xdr:colOff>
      <xdr:row>74</xdr:row>
      <xdr:rowOff>97626</xdr:rowOff>
    </xdr:to>
    <xdr:cxnSp macro="">
      <xdr:nvCxnSpPr>
        <xdr:cNvPr id="609" name="直線コネクタ 608"/>
        <xdr:cNvCxnSpPr/>
      </xdr:nvCxnSpPr>
      <xdr:spPr>
        <a:xfrm flipV="1">
          <a:off x="12814300" y="12782543"/>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139106</xdr:rowOff>
    </xdr:from>
    <xdr:to>
      <xdr:col>20</xdr:col>
      <xdr:colOff>9525</xdr:colOff>
      <xdr:row>76</xdr:row>
      <xdr:rowOff>69256</xdr:rowOff>
    </xdr:to>
    <xdr:sp macro="" textlink="">
      <xdr:nvSpPr>
        <xdr:cNvPr id="610" name="フローチャート : 判断 609"/>
        <xdr:cNvSpPr/>
      </xdr:nvSpPr>
      <xdr:spPr>
        <a:xfrm>
          <a:off x="13652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60383</xdr:rowOff>
    </xdr:from>
    <xdr:ext cx="534377" cy="259045"/>
    <xdr:sp macro="" textlink="">
      <xdr:nvSpPr>
        <xdr:cNvPr id="611" name="テキスト ボックス 610"/>
        <xdr:cNvSpPr txBox="1"/>
      </xdr:nvSpPr>
      <xdr:spPr>
        <a:xfrm>
          <a:off x="13436111" y="130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139621</xdr:rowOff>
    </xdr:from>
    <xdr:to>
      <xdr:col>18</xdr:col>
      <xdr:colOff>492125</xdr:colOff>
      <xdr:row>76</xdr:row>
      <xdr:rowOff>69771</xdr:rowOff>
    </xdr:to>
    <xdr:sp macro="" textlink="">
      <xdr:nvSpPr>
        <xdr:cNvPr id="612" name="フローチャート : 判断 611"/>
        <xdr:cNvSpPr/>
      </xdr:nvSpPr>
      <xdr:spPr>
        <a:xfrm>
          <a:off x="12763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60898</xdr:rowOff>
    </xdr:from>
    <xdr:ext cx="534377" cy="259045"/>
    <xdr:sp macro="" textlink="">
      <xdr:nvSpPr>
        <xdr:cNvPr id="613" name="テキスト ボックス 612"/>
        <xdr:cNvSpPr txBox="1"/>
      </xdr:nvSpPr>
      <xdr:spPr>
        <a:xfrm>
          <a:off x="12547111" y="130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135094</xdr:rowOff>
    </xdr:from>
    <xdr:to>
      <xdr:col>23</xdr:col>
      <xdr:colOff>568325</xdr:colOff>
      <xdr:row>75</xdr:row>
      <xdr:rowOff>65244</xdr:rowOff>
    </xdr:to>
    <xdr:sp macro="" textlink="">
      <xdr:nvSpPr>
        <xdr:cNvPr id="619" name="円/楕円 618"/>
        <xdr:cNvSpPr/>
      </xdr:nvSpPr>
      <xdr:spPr>
        <a:xfrm>
          <a:off x="16268700" y="1282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157971</xdr:rowOff>
    </xdr:from>
    <xdr:ext cx="534377" cy="259045"/>
    <xdr:sp macro="" textlink="">
      <xdr:nvSpPr>
        <xdr:cNvPr id="620" name="公債費該当値テキスト"/>
        <xdr:cNvSpPr txBox="1"/>
      </xdr:nvSpPr>
      <xdr:spPr>
        <a:xfrm>
          <a:off x="16370300" y="126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91,917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115235</xdr:rowOff>
    </xdr:from>
    <xdr:to>
      <xdr:col>22</xdr:col>
      <xdr:colOff>415925</xdr:colOff>
      <xdr:row>75</xdr:row>
      <xdr:rowOff>45385</xdr:rowOff>
    </xdr:to>
    <xdr:sp macro="" textlink="">
      <xdr:nvSpPr>
        <xdr:cNvPr id="621" name="円/楕円 620"/>
        <xdr:cNvSpPr/>
      </xdr:nvSpPr>
      <xdr:spPr>
        <a:xfrm>
          <a:off x="15430500" y="128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61912</xdr:rowOff>
    </xdr:from>
    <xdr:ext cx="534377" cy="259045"/>
    <xdr:sp macro="" textlink="">
      <xdr:nvSpPr>
        <xdr:cNvPr id="622" name="テキスト ボックス 621"/>
        <xdr:cNvSpPr txBox="1"/>
      </xdr:nvSpPr>
      <xdr:spPr>
        <a:xfrm>
          <a:off x="15214111" y="1257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34893</xdr:rowOff>
    </xdr:from>
    <xdr:to>
      <xdr:col>21</xdr:col>
      <xdr:colOff>212725</xdr:colOff>
      <xdr:row>74</xdr:row>
      <xdr:rowOff>136493</xdr:rowOff>
    </xdr:to>
    <xdr:sp macro="" textlink="">
      <xdr:nvSpPr>
        <xdr:cNvPr id="623" name="円/楕円 622"/>
        <xdr:cNvSpPr/>
      </xdr:nvSpPr>
      <xdr:spPr>
        <a:xfrm>
          <a:off x="14541500" y="127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153020</xdr:rowOff>
    </xdr:from>
    <xdr:ext cx="599010" cy="259045"/>
    <xdr:sp macro="" textlink="">
      <xdr:nvSpPr>
        <xdr:cNvPr id="624" name="テキスト ボックス 623"/>
        <xdr:cNvSpPr txBox="1"/>
      </xdr:nvSpPr>
      <xdr:spPr>
        <a:xfrm>
          <a:off x="14292794" y="1249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44443</xdr:rowOff>
    </xdr:from>
    <xdr:to>
      <xdr:col>20</xdr:col>
      <xdr:colOff>9525</xdr:colOff>
      <xdr:row>74</xdr:row>
      <xdr:rowOff>146043</xdr:rowOff>
    </xdr:to>
    <xdr:sp macro="" textlink="">
      <xdr:nvSpPr>
        <xdr:cNvPr id="625" name="円/楕円 624"/>
        <xdr:cNvSpPr/>
      </xdr:nvSpPr>
      <xdr:spPr>
        <a:xfrm>
          <a:off x="13652500" y="127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162570</xdr:rowOff>
    </xdr:from>
    <xdr:ext cx="599010" cy="259045"/>
    <xdr:sp macro="" textlink="">
      <xdr:nvSpPr>
        <xdr:cNvPr id="626" name="テキスト ボックス 625"/>
        <xdr:cNvSpPr txBox="1"/>
      </xdr:nvSpPr>
      <xdr:spPr>
        <a:xfrm>
          <a:off x="13403794" y="1250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107,779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46826</xdr:rowOff>
    </xdr:from>
    <xdr:to>
      <xdr:col>18</xdr:col>
      <xdr:colOff>492125</xdr:colOff>
      <xdr:row>74</xdr:row>
      <xdr:rowOff>148426</xdr:rowOff>
    </xdr:to>
    <xdr:sp macro="" textlink="">
      <xdr:nvSpPr>
        <xdr:cNvPr id="627" name="円/楕円 626"/>
        <xdr:cNvSpPr/>
      </xdr:nvSpPr>
      <xdr:spPr>
        <a:xfrm>
          <a:off x="12763500" y="127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164953</xdr:rowOff>
    </xdr:from>
    <xdr:ext cx="599010" cy="259045"/>
    <xdr:sp macro="" textlink="">
      <xdr:nvSpPr>
        <xdr:cNvPr id="628" name="テキスト ボックス 627"/>
        <xdr:cNvSpPr txBox="1"/>
      </xdr:nvSpPr>
      <xdr:spPr>
        <a:xfrm>
          <a:off x="12514794" y="1250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97340</xdr:rowOff>
    </xdr:from>
    <xdr:to>
      <xdr:col>23</xdr:col>
      <xdr:colOff>517525</xdr:colOff>
      <xdr:row>98</xdr:row>
      <xdr:rowOff>110482</xdr:rowOff>
    </xdr:to>
    <xdr:cxnSp macro="">
      <xdr:nvCxnSpPr>
        <xdr:cNvPr id="655" name="直線コネクタ 654"/>
        <xdr:cNvCxnSpPr/>
      </xdr:nvCxnSpPr>
      <xdr:spPr>
        <a:xfrm>
          <a:off x="15481300" y="16899440"/>
          <a:ext cx="838200" cy="1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97340</xdr:rowOff>
    </xdr:from>
    <xdr:to>
      <xdr:col>22</xdr:col>
      <xdr:colOff>365125</xdr:colOff>
      <xdr:row>98</xdr:row>
      <xdr:rowOff>116275</xdr:rowOff>
    </xdr:to>
    <xdr:cxnSp macro="">
      <xdr:nvCxnSpPr>
        <xdr:cNvPr id="658" name="直線コネクタ 657"/>
        <xdr:cNvCxnSpPr/>
      </xdr:nvCxnSpPr>
      <xdr:spPr>
        <a:xfrm flipV="1">
          <a:off x="14592300" y="16899440"/>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46982</xdr:rowOff>
    </xdr:from>
    <xdr:to>
      <xdr:col>21</xdr:col>
      <xdr:colOff>161925</xdr:colOff>
      <xdr:row>98</xdr:row>
      <xdr:rowOff>116275</xdr:rowOff>
    </xdr:to>
    <xdr:cxnSp macro="">
      <xdr:nvCxnSpPr>
        <xdr:cNvPr id="661" name="直線コネクタ 660"/>
        <xdr:cNvCxnSpPr/>
      </xdr:nvCxnSpPr>
      <xdr:spPr>
        <a:xfrm>
          <a:off x="13703300" y="16849082"/>
          <a:ext cx="889000" cy="6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50916</xdr:rowOff>
    </xdr:from>
    <xdr:to>
      <xdr:col>21</xdr:col>
      <xdr:colOff>212725</xdr:colOff>
      <xdr:row>98</xdr:row>
      <xdr:rowOff>152516</xdr:rowOff>
    </xdr:to>
    <xdr:sp macro="" textlink="">
      <xdr:nvSpPr>
        <xdr:cNvPr id="662" name="フローチャート : 判断 661"/>
        <xdr:cNvSpPr/>
      </xdr:nvSpPr>
      <xdr:spPr>
        <a:xfrm>
          <a:off x="14541500" y="168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169043</xdr:rowOff>
    </xdr:from>
    <xdr:ext cx="534377" cy="259045"/>
    <xdr:sp macro="" textlink="">
      <xdr:nvSpPr>
        <xdr:cNvPr id="663" name="テキスト ボックス 662"/>
        <xdr:cNvSpPr txBox="1"/>
      </xdr:nvSpPr>
      <xdr:spPr>
        <a:xfrm>
          <a:off x="14325111" y="166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29040</xdr:rowOff>
    </xdr:from>
    <xdr:to>
      <xdr:col>19</xdr:col>
      <xdr:colOff>644525</xdr:colOff>
      <xdr:row>98</xdr:row>
      <xdr:rowOff>46982</xdr:rowOff>
    </xdr:to>
    <xdr:cxnSp macro="">
      <xdr:nvCxnSpPr>
        <xdr:cNvPr id="664" name="直線コネクタ 663"/>
        <xdr:cNvCxnSpPr/>
      </xdr:nvCxnSpPr>
      <xdr:spPr>
        <a:xfrm>
          <a:off x="12814300" y="16831140"/>
          <a:ext cx="889000" cy="1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72160</xdr:rowOff>
    </xdr:from>
    <xdr:to>
      <xdr:col>20</xdr:col>
      <xdr:colOff>9525</xdr:colOff>
      <xdr:row>99</xdr:row>
      <xdr:rowOff>2310</xdr:rowOff>
    </xdr:to>
    <xdr:sp macro="" textlink="">
      <xdr:nvSpPr>
        <xdr:cNvPr id="665" name="フローチャート : 判断 664"/>
        <xdr:cNvSpPr/>
      </xdr:nvSpPr>
      <xdr:spPr>
        <a:xfrm>
          <a:off x="13652500" y="168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164887</xdr:rowOff>
    </xdr:from>
    <xdr:ext cx="534377" cy="259045"/>
    <xdr:sp macro="" textlink="">
      <xdr:nvSpPr>
        <xdr:cNvPr id="666" name="テキスト ボックス 665"/>
        <xdr:cNvSpPr txBox="1"/>
      </xdr:nvSpPr>
      <xdr:spPr>
        <a:xfrm>
          <a:off x="13436111" y="169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76143</xdr:rowOff>
    </xdr:from>
    <xdr:to>
      <xdr:col>18</xdr:col>
      <xdr:colOff>492125</xdr:colOff>
      <xdr:row>99</xdr:row>
      <xdr:rowOff>6293</xdr:rowOff>
    </xdr:to>
    <xdr:sp macro="" textlink="">
      <xdr:nvSpPr>
        <xdr:cNvPr id="667" name="フローチャート : 判断 666"/>
        <xdr:cNvSpPr/>
      </xdr:nvSpPr>
      <xdr:spPr>
        <a:xfrm>
          <a:off x="12763500" y="1687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168870</xdr:rowOff>
    </xdr:from>
    <xdr:ext cx="534377" cy="259045"/>
    <xdr:sp macro="" textlink="">
      <xdr:nvSpPr>
        <xdr:cNvPr id="668" name="テキスト ボックス 667"/>
        <xdr:cNvSpPr txBox="1"/>
      </xdr:nvSpPr>
      <xdr:spPr>
        <a:xfrm>
          <a:off x="12547111" y="169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59682</xdr:rowOff>
    </xdr:from>
    <xdr:to>
      <xdr:col>23</xdr:col>
      <xdr:colOff>568325</xdr:colOff>
      <xdr:row>98</xdr:row>
      <xdr:rowOff>161282</xdr:rowOff>
    </xdr:to>
    <xdr:sp macro="" textlink="">
      <xdr:nvSpPr>
        <xdr:cNvPr id="674" name="円/楕円 673"/>
        <xdr:cNvSpPr/>
      </xdr:nvSpPr>
      <xdr:spPr>
        <a:xfrm>
          <a:off x="16268700" y="168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19059</xdr:rowOff>
    </xdr:from>
    <xdr:ext cx="534377" cy="259045"/>
    <xdr:sp macro="" textlink="">
      <xdr:nvSpPr>
        <xdr:cNvPr id="675" name="積立金該当値テキスト"/>
        <xdr:cNvSpPr txBox="1"/>
      </xdr:nvSpPr>
      <xdr:spPr>
        <a:xfrm>
          <a:off x="16370300" y="1664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46540</xdr:rowOff>
    </xdr:from>
    <xdr:to>
      <xdr:col>22</xdr:col>
      <xdr:colOff>415925</xdr:colOff>
      <xdr:row>98</xdr:row>
      <xdr:rowOff>148140</xdr:rowOff>
    </xdr:to>
    <xdr:sp macro="" textlink="">
      <xdr:nvSpPr>
        <xdr:cNvPr id="676" name="円/楕円 675"/>
        <xdr:cNvSpPr/>
      </xdr:nvSpPr>
      <xdr:spPr>
        <a:xfrm>
          <a:off x="15430500" y="168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164667</xdr:rowOff>
    </xdr:from>
    <xdr:ext cx="534377" cy="259045"/>
    <xdr:sp macro="" textlink="">
      <xdr:nvSpPr>
        <xdr:cNvPr id="677" name="テキスト ボックス 676"/>
        <xdr:cNvSpPr txBox="1"/>
      </xdr:nvSpPr>
      <xdr:spPr>
        <a:xfrm>
          <a:off x="15214111" y="166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65475</xdr:rowOff>
    </xdr:from>
    <xdr:to>
      <xdr:col>21</xdr:col>
      <xdr:colOff>212725</xdr:colOff>
      <xdr:row>98</xdr:row>
      <xdr:rowOff>167075</xdr:rowOff>
    </xdr:to>
    <xdr:sp macro="" textlink="">
      <xdr:nvSpPr>
        <xdr:cNvPr id="678" name="円/楕円 677"/>
        <xdr:cNvSpPr/>
      </xdr:nvSpPr>
      <xdr:spPr>
        <a:xfrm>
          <a:off x="14541500" y="168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158202</xdr:rowOff>
    </xdr:from>
    <xdr:ext cx="534377" cy="259045"/>
    <xdr:sp macro="" textlink="">
      <xdr:nvSpPr>
        <xdr:cNvPr id="679" name="テキスト ボックス 678"/>
        <xdr:cNvSpPr txBox="1"/>
      </xdr:nvSpPr>
      <xdr:spPr>
        <a:xfrm>
          <a:off x="14325111" y="169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167632</xdr:rowOff>
    </xdr:from>
    <xdr:to>
      <xdr:col>20</xdr:col>
      <xdr:colOff>9525</xdr:colOff>
      <xdr:row>98</xdr:row>
      <xdr:rowOff>97782</xdr:rowOff>
    </xdr:to>
    <xdr:sp macro="" textlink="">
      <xdr:nvSpPr>
        <xdr:cNvPr id="680" name="円/楕円 679"/>
        <xdr:cNvSpPr/>
      </xdr:nvSpPr>
      <xdr:spPr>
        <a:xfrm>
          <a:off x="13652500" y="167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114309</xdr:rowOff>
    </xdr:from>
    <xdr:ext cx="599010" cy="259045"/>
    <xdr:sp macro="" textlink="">
      <xdr:nvSpPr>
        <xdr:cNvPr id="681" name="テキスト ボックス 680"/>
        <xdr:cNvSpPr txBox="1"/>
      </xdr:nvSpPr>
      <xdr:spPr>
        <a:xfrm>
          <a:off x="13403794" y="1657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149690</xdr:rowOff>
    </xdr:from>
    <xdr:to>
      <xdr:col>18</xdr:col>
      <xdr:colOff>492125</xdr:colOff>
      <xdr:row>98</xdr:row>
      <xdr:rowOff>79840</xdr:rowOff>
    </xdr:to>
    <xdr:sp macro="" textlink="">
      <xdr:nvSpPr>
        <xdr:cNvPr id="682" name="円/楕円 681"/>
        <xdr:cNvSpPr/>
      </xdr:nvSpPr>
      <xdr:spPr>
        <a:xfrm>
          <a:off x="12763500" y="167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96367</xdr:rowOff>
    </xdr:from>
    <xdr:ext cx="599010" cy="259045"/>
    <xdr:sp macro="" textlink="">
      <xdr:nvSpPr>
        <xdr:cNvPr id="683" name="テキスト ボックス 682"/>
        <xdr:cNvSpPr txBox="1"/>
      </xdr:nvSpPr>
      <xdr:spPr>
        <a:xfrm>
          <a:off x="12514794" y="165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33396</xdr:rowOff>
    </xdr:from>
    <xdr:to>
      <xdr:col>29</xdr:col>
      <xdr:colOff>568325</xdr:colOff>
      <xdr:row>38</xdr:row>
      <xdr:rowOff>134996</xdr:rowOff>
    </xdr:to>
    <xdr:sp macro="" textlink="">
      <xdr:nvSpPr>
        <xdr:cNvPr id="717" name="フローチャート : 判断 716"/>
        <xdr:cNvSpPr/>
      </xdr:nvSpPr>
      <xdr:spPr>
        <a:xfrm>
          <a:off x="20383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151523</xdr:rowOff>
    </xdr:from>
    <xdr:ext cx="469744" cy="259045"/>
    <xdr:sp macro="" textlink="">
      <xdr:nvSpPr>
        <xdr:cNvPr id="718" name="テキスト ボックス 717"/>
        <xdr:cNvSpPr txBox="1"/>
      </xdr:nvSpPr>
      <xdr:spPr>
        <a:xfrm>
          <a:off x="20199427"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22880</xdr:rowOff>
    </xdr:from>
    <xdr:to>
      <xdr:col>28</xdr:col>
      <xdr:colOff>365125</xdr:colOff>
      <xdr:row>38</xdr:row>
      <xdr:rowOff>124480</xdr:rowOff>
    </xdr:to>
    <xdr:sp macro="" textlink="">
      <xdr:nvSpPr>
        <xdr:cNvPr id="720" name="フローチャート : 判断 719"/>
        <xdr:cNvSpPr/>
      </xdr:nvSpPr>
      <xdr:spPr>
        <a:xfrm>
          <a:off x="19494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141007</xdr:rowOff>
    </xdr:from>
    <xdr:ext cx="469744" cy="259045"/>
    <xdr:sp macro="" textlink="">
      <xdr:nvSpPr>
        <xdr:cNvPr id="721" name="テキスト ボックス 720"/>
        <xdr:cNvSpPr txBox="1"/>
      </xdr:nvSpPr>
      <xdr:spPr>
        <a:xfrm>
          <a:off x="19310427"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34905</xdr:rowOff>
    </xdr:from>
    <xdr:to>
      <xdr:col>27</xdr:col>
      <xdr:colOff>161925</xdr:colOff>
      <xdr:row>38</xdr:row>
      <xdr:rowOff>136505</xdr:rowOff>
    </xdr:to>
    <xdr:sp macro="" textlink="">
      <xdr:nvSpPr>
        <xdr:cNvPr id="722" name="フローチャート : 判断 721"/>
        <xdr:cNvSpPr/>
      </xdr:nvSpPr>
      <xdr:spPr>
        <a:xfrm>
          <a:off x="18605500" y="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153032</xdr:rowOff>
    </xdr:from>
    <xdr:ext cx="469744" cy="259045"/>
    <xdr:sp macro="" textlink="">
      <xdr:nvSpPr>
        <xdr:cNvPr id="723" name="テキスト ボックス 722"/>
        <xdr:cNvSpPr txBox="1"/>
      </xdr:nvSpPr>
      <xdr:spPr>
        <a:xfrm>
          <a:off x="18421427" y="632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7" name="直線コネクタ 76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3" name="直線コネクタ 77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152066</xdr:rowOff>
    </xdr:from>
    <xdr:to>
      <xdr:col>29</xdr:col>
      <xdr:colOff>568325</xdr:colOff>
      <xdr:row>59</xdr:row>
      <xdr:rowOff>82216</xdr:rowOff>
    </xdr:to>
    <xdr:sp macro="" textlink="">
      <xdr:nvSpPr>
        <xdr:cNvPr id="774" name="フローチャート : 判断 773"/>
        <xdr:cNvSpPr/>
      </xdr:nvSpPr>
      <xdr:spPr>
        <a:xfrm>
          <a:off x="20383500" y="1009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98743</xdr:rowOff>
    </xdr:from>
    <xdr:ext cx="469744" cy="259045"/>
    <xdr:sp macro="" textlink="">
      <xdr:nvSpPr>
        <xdr:cNvPr id="775" name="テキスト ボックス 774"/>
        <xdr:cNvSpPr txBox="1"/>
      </xdr:nvSpPr>
      <xdr:spPr>
        <a:xfrm>
          <a:off x="20199427" y="98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6" name="直線コネクタ 77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151879</xdr:rowOff>
    </xdr:from>
    <xdr:to>
      <xdr:col>28</xdr:col>
      <xdr:colOff>365125</xdr:colOff>
      <xdr:row>59</xdr:row>
      <xdr:rowOff>82029</xdr:rowOff>
    </xdr:to>
    <xdr:sp macro="" textlink="">
      <xdr:nvSpPr>
        <xdr:cNvPr id="777" name="フローチャート : 判断 776"/>
        <xdr:cNvSpPr/>
      </xdr:nvSpPr>
      <xdr:spPr>
        <a:xfrm>
          <a:off x="19494500" y="100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98556</xdr:rowOff>
    </xdr:from>
    <xdr:ext cx="469744" cy="259045"/>
    <xdr:sp macro="" textlink="">
      <xdr:nvSpPr>
        <xdr:cNvPr id="778" name="テキスト ボックス 777"/>
        <xdr:cNvSpPr txBox="1"/>
      </xdr:nvSpPr>
      <xdr:spPr>
        <a:xfrm>
          <a:off x="19310427" y="987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150816</xdr:rowOff>
    </xdr:from>
    <xdr:to>
      <xdr:col>27</xdr:col>
      <xdr:colOff>161925</xdr:colOff>
      <xdr:row>59</xdr:row>
      <xdr:rowOff>80966</xdr:rowOff>
    </xdr:to>
    <xdr:sp macro="" textlink="">
      <xdr:nvSpPr>
        <xdr:cNvPr id="779" name="フローチャート : 判断 778"/>
        <xdr:cNvSpPr/>
      </xdr:nvSpPr>
      <xdr:spPr>
        <a:xfrm>
          <a:off x="18605500" y="1009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97493</xdr:rowOff>
    </xdr:from>
    <xdr:ext cx="469744" cy="259045"/>
    <xdr:sp macro="" textlink="">
      <xdr:nvSpPr>
        <xdr:cNvPr id="780" name="テキスト ボックス 779"/>
        <xdr:cNvSpPr txBox="1"/>
      </xdr:nvSpPr>
      <xdr:spPr>
        <a:xfrm>
          <a:off x="18421427" y="987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6" name="円/楕円 78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87"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9" name="テキスト ボックス 78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2" name="円/楕円 79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3" name="テキスト ボックス 79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4" name="円/楕円 79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5" name="テキスト ボックス 79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112453</xdr:rowOff>
    </xdr:from>
    <xdr:to>
      <xdr:col>32</xdr:col>
      <xdr:colOff>187325</xdr:colOff>
      <xdr:row>75</xdr:row>
      <xdr:rowOff>118952</xdr:rowOff>
    </xdr:to>
    <xdr:cxnSp macro="">
      <xdr:nvCxnSpPr>
        <xdr:cNvPr id="827" name="直線コネクタ 826"/>
        <xdr:cNvCxnSpPr/>
      </xdr:nvCxnSpPr>
      <xdr:spPr>
        <a:xfrm>
          <a:off x="21323300" y="12799753"/>
          <a:ext cx="838200" cy="17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112453</xdr:rowOff>
    </xdr:from>
    <xdr:to>
      <xdr:col>31</xdr:col>
      <xdr:colOff>34925</xdr:colOff>
      <xdr:row>75</xdr:row>
      <xdr:rowOff>130676</xdr:rowOff>
    </xdr:to>
    <xdr:cxnSp macro="">
      <xdr:nvCxnSpPr>
        <xdr:cNvPr id="830" name="直線コネクタ 829"/>
        <xdr:cNvCxnSpPr/>
      </xdr:nvCxnSpPr>
      <xdr:spPr>
        <a:xfrm flipV="1">
          <a:off x="20434300" y="12799753"/>
          <a:ext cx="889000" cy="18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130676</xdr:rowOff>
    </xdr:from>
    <xdr:to>
      <xdr:col>29</xdr:col>
      <xdr:colOff>517525</xdr:colOff>
      <xdr:row>76</xdr:row>
      <xdr:rowOff>102764</xdr:rowOff>
    </xdr:to>
    <xdr:cxnSp macro="">
      <xdr:nvCxnSpPr>
        <xdr:cNvPr id="833" name="直線コネクタ 832"/>
        <xdr:cNvCxnSpPr/>
      </xdr:nvCxnSpPr>
      <xdr:spPr>
        <a:xfrm flipV="1">
          <a:off x="19545300" y="12989426"/>
          <a:ext cx="889000" cy="14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50887</xdr:rowOff>
    </xdr:from>
    <xdr:to>
      <xdr:col>29</xdr:col>
      <xdr:colOff>568325</xdr:colOff>
      <xdr:row>77</xdr:row>
      <xdr:rowOff>152487</xdr:rowOff>
    </xdr:to>
    <xdr:sp macro="" textlink="">
      <xdr:nvSpPr>
        <xdr:cNvPr id="834" name="フローチャート : 判断 833"/>
        <xdr:cNvSpPr/>
      </xdr:nvSpPr>
      <xdr:spPr>
        <a:xfrm>
          <a:off x="20383500" y="132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143614</xdr:rowOff>
    </xdr:from>
    <xdr:ext cx="534377" cy="259045"/>
    <xdr:sp macro="" textlink="">
      <xdr:nvSpPr>
        <xdr:cNvPr id="835" name="テキスト ボックス 834"/>
        <xdr:cNvSpPr txBox="1"/>
      </xdr:nvSpPr>
      <xdr:spPr>
        <a:xfrm>
          <a:off x="20167111" y="133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102764</xdr:rowOff>
    </xdr:from>
    <xdr:to>
      <xdr:col>28</xdr:col>
      <xdr:colOff>314325</xdr:colOff>
      <xdr:row>76</xdr:row>
      <xdr:rowOff>130197</xdr:rowOff>
    </xdr:to>
    <xdr:cxnSp macro="">
      <xdr:nvCxnSpPr>
        <xdr:cNvPr id="836" name="直線コネクタ 835"/>
        <xdr:cNvCxnSpPr/>
      </xdr:nvCxnSpPr>
      <xdr:spPr>
        <a:xfrm flipV="1">
          <a:off x="18656300" y="1313296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83294</xdr:rowOff>
    </xdr:from>
    <xdr:to>
      <xdr:col>28</xdr:col>
      <xdr:colOff>365125</xdr:colOff>
      <xdr:row>78</xdr:row>
      <xdr:rowOff>13444</xdr:rowOff>
    </xdr:to>
    <xdr:sp macro="" textlink="">
      <xdr:nvSpPr>
        <xdr:cNvPr id="837" name="フローチャート : 判断 836"/>
        <xdr:cNvSpPr/>
      </xdr:nvSpPr>
      <xdr:spPr>
        <a:xfrm>
          <a:off x="19494500" y="132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4571</xdr:rowOff>
    </xdr:from>
    <xdr:ext cx="534377" cy="259045"/>
    <xdr:sp macro="" textlink="">
      <xdr:nvSpPr>
        <xdr:cNvPr id="838" name="テキスト ボックス 837"/>
        <xdr:cNvSpPr txBox="1"/>
      </xdr:nvSpPr>
      <xdr:spPr>
        <a:xfrm>
          <a:off x="19278111" y="133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93951</xdr:rowOff>
    </xdr:from>
    <xdr:to>
      <xdr:col>27</xdr:col>
      <xdr:colOff>161925</xdr:colOff>
      <xdr:row>78</xdr:row>
      <xdr:rowOff>24101</xdr:rowOff>
    </xdr:to>
    <xdr:sp macro="" textlink="">
      <xdr:nvSpPr>
        <xdr:cNvPr id="839" name="フローチャート : 判断 838"/>
        <xdr:cNvSpPr/>
      </xdr:nvSpPr>
      <xdr:spPr>
        <a:xfrm>
          <a:off x="18605500" y="132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15228</xdr:rowOff>
    </xdr:from>
    <xdr:ext cx="534377" cy="259045"/>
    <xdr:sp macro="" textlink="">
      <xdr:nvSpPr>
        <xdr:cNvPr id="840" name="テキスト ボックス 839"/>
        <xdr:cNvSpPr txBox="1"/>
      </xdr:nvSpPr>
      <xdr:spPr>
        <a:xfrm>
          <a:off x="18389111" y="1338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68152</xdr:rowOff>
    </xdr:from>
    <xdr:to>
      <xdr:col>32</xdr:col>
      <xdr:colOff>238125</xdr:colOff>
      <xdr:row>75</xdr:row>
      <xdr:rowOff>169751</xdr:rowOff>
    </xdr:to>
    <xdr:sp macro="" textlink="">
      <xdr:nvSpPr>
        <xdr:cNvPr id="846" name="円/楕円 845"/>
        <xdr:cNvSpPr/>
      </xdr:nvSpPr>
      <xdr:spPr>
        <a:xfrm>
          <a:off x="22110700" y="129269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91029</xdr:rowOff>
    </xdr:from>
    <xdr:ext cx="534377" cy="259045"/>
    <xdr:sp macro="" textlink="">
      <xdr:nvSpPr>
        <xdr:cNvPr id="847" name="繰出金該当値テキスト"/>
        <xdr:cNvSpPr txBox="1"/>
      </xdr:nvSpPr>
      <xdr:spPr>
        <a:xfrm>
          <a:off x="22212300" y="1277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91,156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61653</xdr:rowOff>
    </xdr:from>
    <xdr:to>
      <xdr:col>31</xdr:col>
      <xdr:colOff>85725</xdr:colOff>
      <xdr:row>74</xdr:row>
      <xdr:rowOff>163253</xdr:rowOff>
    </xdr:to>
    <xdr:sp macro="" textlink="">
      <xdr:nvSpPr>
        <xdr:cNvPr id="848" name="円/楕円 847"/>
        <xdr:cNvSpPr/>
      </xdr:nvSpPr>
      <xdr:spPr>
        <a:xfrm>
          <a:off x="21272500" y="127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8330</xdr:rowOff>
    </xdr:from>
    <xdr:ext cx="599010" cy="259045"/>
    <xdr:sp macro="" textlink="">
      <xdr:nvSpPr>
        <xdr:cNvPr id="849" name="テキスト ボックス 848"/>
        <xdr:cNvSpPr txBox="1"/>
      </xdr:nvSpPr>
      <xdr:spPr>
        <a:xfrm>
          <a:off x="21023794" y="1252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107,503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79876</xdr:rowOff>
    </xdr:from>
    <xdr:to>
      <xdr:col>29</xdr:col>
      <xdr:colOff>568325</xdr:colOff>
      <xdr:row>76</xdr:row>
      <xdr:rowOff>10026</xdr:rowOff>
    </xdr:to>
    <xdr:sp macro="" textlink="">
      <xdr:nvSpPr>
        <xdr:cNvPr id="850" name="円/楕円 849"/>
        <xdr:cNvSpPr/>
      </xdr:nvSpPr>
      <xdr:spPr>
        <a:xfrm>
          <a:off x="20383500" y="129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26553</xdr:rowOff>
    </xdr:from>
    <xdr:ext cx="534377" cy="259045"/>
    <xdr:sp macro="" textlink="">
      <xdr:nvSpPr>
        <xdr:cNvPr id="851" name="テキスト ボックス 850"/>
        <xdr:cNvSpPr txBox="1"/>
      </xdr:nvSpPr>
      <xdr:spPr>
        <a:xfrm>
          <a:off x="20167111" y="127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90,079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51964</xdr:rowOff>
    </xdr:from>
    <xdr:to>
      <xdr:col>28</xdr:col>
      <xdr:colOff>365125</xdr:colOff>
      <xdr:row>76</xdr:row>
      <xdr:rowOff>153564</xdr:rowOff>
    </xdr:to>
    <xdr:sp macro="" textlink="">
      <xdr:nvSpPr>
        <xdr:cNvPr id="852" name="円/楕円 851"/>
        <xdr:cNvSpPr/>
      </xdr:nvSpPr>
      <xdr:spPr>
        <a:xfrm>
          <a:off x="19494500" y="130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170092</xdr:rowOff>
    </xdr:from>
    <xdr:ext cx="534377" cy="259045"/>
    <xdr:sp macro="" textlink="">
      <xdr:nvSpPr>
        <xdr:cNvPr id="853" name="テキスト ボックス 852"/>
        <xdr:cNvSpPr txBox="1"/>
      </xdr:nvSpPr>
      <xdr:spPr>
        <a:xfrm>
          <a:off x="19278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76,893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79397</xdr:rowOff>
    </xdr:from>
    <xdr:to>
      <xdr:col>27</xdr:col>
      <xdr:colOff>161925</xdr:colOff>
      <xdr:row>77</xdr:row>
      <xdr:rowOff>9547</xdr:rowOff>
    </xdr:to>
    <xdr:sp macro="" textlink="">
      <xdr:nvSpPr>
        <xdr:cNvPr id="854" name="円/楕円 853"/>
        <xdr:cNvSpPr/>
      </xdr:nvSpPr>
      <xdr:spPr>
        <a:xfrm>
          <a:off x="18605500" y="13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26074</xdr:rowOff>
    </xdr:from>
    <xdr:ext cx="534377" cy="259045"/>
    <xdr:sp macro="" textlink="">
      <xdr:nvSpPr>
        <xdr:cNvPr id="855" name="テキスト ボックス 854"/>
        <xdr:cNvSpPr txBox="1"/>
      </xdr:nvSpPr>
      <xdr:spPr>
        <a:xfrm>
          <a:off x="18389111" y="1288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9" name="テキスト ボックス 86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1" name="テキスト ボックス 87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3" name="テキスト ボックス 87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5" name="テキスト ボックス 87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7" name="テキスト ボックス 87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1" name="フローチャート : 判断 890"/>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2" name="テキスト ボックス 891"/>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4" name="フローチャート : 判断 89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5" name="テキスト ボックス 894"/>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6" name="フローチャート : 判断 89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7" name="テキスト ボックス 89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0" name="テキスト ボックス 909"/>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2" name="テキスト ボックス 911"/>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833,348</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繰出金は、類似団体と比較すると</a:t>
          </a:r>
          <a:r>
            <a:rPr kumimoji="1" lang="en-US" altLang="ja-JP" sz="1300">
              <a:latin typeface="ＭＳ Ｐゴシック"/>
            </a:rPr>
            <a:t>16,938</a:t>
          </a:r>
          <a:r>
            <a:rPr kumimoji="1" lang="ja-JP" altLang="en-US" sz="1300">
              <a:latin typeface="ＭＳ Ｐゴシック"/>
            </a:rPr>
            <a:t>円上回っており、平成</a:t>
          </a:r>
          <a:r>
            <a:rPr kumimoji="1" lang="en-US" altLang="ja-JP" sz="1300">
              <a:latin typeface="ＭＳ Ｐゴシック"/>
            </a:rPr>
            <a:t>24</a:t>
          </a:r>
          <a:r>
            <a:rPr kumimoji="1" lang="ja-JP" altLang="en-US" sz="1300">
              <a:latin typeface="ＭＳ Ｐゴシック"/>
            </a:rPr>
            <a:t>年度と比較しても</a:t>
          </a:r>
          <a:r>
            <a:rPr kumimoji="1" lang="en-US" altLang="ja-JP" sz="1300">
              <a:latin typeface="ＭＳ Ｐゴシック"/>
            </a:rPr>
            <a:t>16,783</a:t>
          </a:r>
          <a:r>
            <a:rPr kumimoji="1" lang="ja-JP" altLang="en-US" sz="1300">
              <a:latin typeface="ＭＳ Ｐゴシック"/>
            </a:rPr>
            <a:t>円増加（</a:t>
          </a:r>
          <a:r>
            <a:rPr kumimoji="1" lang="en-US" altLang="ja-JP" sz="1300">
              <a:latin typeface="ＭＳ Ｐゴシック"/>
            </a:rPr>
            <a:t>+22.6</a:t>
          </a:r>
          <a:r>
            <a:rPr kumimoji="1" lang="ja-JP" altLang="en-US" sz="1300">
              <a:latin typeface="ＭＳ Ｐゴシック"/>
            </a:rPr>
            <a:t>％）している。平成</a:t>
          </a:r>
          <a:r>
            <a:rPr kumimoji="1" lang="en-US" altLang="ja-JP" sz="1300">
              <a:latin typeface="ＭＳ Ｐゴシック"/>
            </a:rPr>
            <a:t>28</a:t>
          </a:r>
          <a:r>
            <a:rPr kumimoji="1" lang="ja-JP" altLang="en-US" sz="1300">
              <a:latin typeface="ＭＳ Ｐゴシック"/>
            </a:rPr>
            <a:t>年度は前年度に実施した国保財政調整基金積立金財源（</a:t>
          </a:r>
          <a:r>
            <a:rPr kumimoji="1" lang="en-US" altLang="ja-JP" sz="1300">
              <a:latin typeface="ＭＳ Ｐゴシック"/>
            </a:rPr>
            <a:t>200,000</a:t>
          </a:r>
          <a:r>
            <a:rPr kumimoji="1" lang="ja-JP" altLang="en-US" sz="1300">
              <a:latin typeface="ＭＳ Ｐゴシック"/>
            </a:rPr>
            <a:t>千円）として繰出した国民健康保険特別会計繰出金が大きく影響し、前年度と比較して減少している。</a:t>
          </a:r>
          <a:endParaRPr kumimoji="1" lang="en-US" altLang="ja-JP" sz="1300">
            <a:latin typeface="ＭＳ Ｐゴシック"/>
          </a:endParaRPr>
        </a:p>
        <a:p>
          <a:r>
            <a:rPr kumimoji="1" lang="ja-JP" altLang="en-US" sz="1300">
              <a:latin typeface="ＭＳ Ｐゴシック"/>
            </a:rPr>
            <a:t>補助費等は、類似団体と比較して</a:t>
          </a:r>
          <a:r>
            <a:rPr kumimoji="1" lang="en-US" altLang="ja-JP" sz="1300">
              <a:latin typeface="ＭＳ Ｐゴシック"/>
            </a:rPr>
            <a:t>33,477</a:t>
          </a:r>
          <a:r>
            <a:rPr kumimoji="1" lang="ja-JP" altLang="en-US" sz="1300">
              <a:latin typeface="ＭＳ Ｐゴシック"/>
            </a:rPr>
            <a:t>円多い</a:t>
          </a:r>
          <a:r>
            <a:rPr kumimoji="1" lang="en-US" altLang="ja-JP" sz="1300">
              <a:latin typeface="ＭＳ Ｐゴシック"/>
            </a:rPr>
            <a:t>129,877</a:t>
          </a:r>
          <a:r>
            <a:rPr kumimoji="1" lang="ja-JP" altLang="en-US" sz="1300">
              <a:latin typeface="ＭＳ Ｐゴシック"/>
            </a:rPr>
            <a:t>円で、平成</a:t>
          </a:r>
          <a:r>
            <a:rPr kumimoji="1" lang="en-US" altLang="ja-JP" sz="1300">
              <a:latin typeface="ＭＳ Ｐゴシック"/>
            </a:rPr>
            <a:t>24</a:t>
          </a:r>
          <a:r>
            <a:rPr kumimoji="1" lang="ja-JP" altLang="en-US" sz="1300">
              <a:latin typeface="ＭＳ Ｐゴシック"/>
            </a:rPr>
            <a:t>年度と比較すると</a:t>
          </a:r>
          <a:r>
            <a:rPr kumimoji="1" lang="en-US" altLang="ja-JP" sz="1300">
              <a:latin typeface="ＭＳ Ｐゴシック"/>
            </a:rPr>
            <a:t>28,321</a:t>
          </a:r>
          <a:r>
            <a:rPr kumimoji="1" lang="ja-JP" altLang="en-US" sz="1300">
              <a:latin typeface="ＭＳ Ｐゴシック"/>
            </a:rPr>
            <a:t>円増加（</a:t>
          </a:r>
          <a:r>
            <a:rPr kumimoji="1" lang="en-US" altLang="ja-JP" sz="1300">
              <a:latin typeface="ＭＳ Ｐゴシック"/>
            </a:rPr>
            <a:t>+27.9</a:t>
          </a:r>
          <a:r>
            <a:rPr kumimoji="1" lang="ja-JP" altLang="en-US" sz="1300">
              <a:latin typeface="ＭＳ Ｐゴシック"/>
            </a:rPr>
            <a:t>％）している。病院事業会計繰出金や一部事務組合負担金の増が主な要因である。</a:t>
          </a:r>
          <a:endParaRPr kumimoji="1" lang="en-US" altLang="ja-JP" sz="1300">
            <a:latin typeface="ＭＳ Ｐゴシック"/>
          </a:endParaRPr>
        </a:p>
        <a:p>
          <a:r>
            <a:rPr kumimoji="1" lang="ja-JP" altLang="en-US" sz="1300">
              <a:latin typeface="ＭＳ Ｐゴシック"/>
            </a:rPr>
            <a:t>公債費については、類似団体と比較して</a:t>
          </a:r>
          <a:r>
            <a:rPr kumimoji="1" lang="en-US" altLang="ja-JP" sz="1300">
              <a:latin typeface="ＭＳ Ｐゴシック"/>
            </a:rPr>
            <a:t>22,889</a:t>
          </a:r>
          <a:r>
            <a:rPr kumimoji="1" lang="ja-JP" altLang="en-US" sz="1300">
              <a:latin typeface="ＭＳ Ｐゴシック"/>
            </a:rPr>
            <a:t>円上回っているが、平成</a:t>
          </a:r>
          <a:r>
            <a:rPr kumimoji="1" lang="en-US" altLang="ja-JP" sz="1300">
              <a:latin typeface="ＭＳ Ｐゴシック"/>
            </a:rPr>
            <a:t>24</a:t>
          </a:r>
          <a:r>
            <a:rPr kumimoji="1" lang="ja-JP" altLang="en-US" sz="1300">
              <a:latin typeface="ＭＳ Ｐゴシック"/>
            </a:rPr>
            <a:t>年度と比較すると、合併前の大規模事業の償還終了や計画的な繰上償還等により</a:t>
          </a:r>
          <a:r>
            <a:rPr kumimoji="1" lang="en-US" altLang="ja-JP" sz="1300">
              <a:latin typeface="ＭＳ Ｐゴシック"/>
            </a:rPr>
            <a:t>15,445</a:t>
          </a:r>
          <a:r>
            <a:rPr kumimoji="1" lang="ja-JP" altLang="en-US" sz="1300">
              <a:latin typeface="ＭＳ Ｐゴシック"/>
            </a:rPr>
            <a:t>円減少（△</a:t>
          </a:r>
          <a:r>
            <a:rPr kumimoji="1" lang="en-US" altLang="ja-JP" sz="1300">
              <a:latin typeface="ＭＳ Ｐゴシック"/>
            </a:rPr>
            <a:t>14.4</a:t>
          </a:r>
          <a:r>
            <a:rPr kumimoji="1" lang="ja-JP" altLang="en-US" sz="1300">
              <a:latin typeface="ＭＳ Ｐゴシック"/>
            </a:rPr>
            <a:t>％）している。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155448</xdr:rowOff>
    </xdr:from>
    <xdr:to>
      <xdr:col>6</xdr:col>
      <xdr:colOff>511175</xdr:colOff>
      <xdr:row>36</xdr:row>
      <xdr:rowOff>38862</xdr:rowOff>
    </xdr:to>
    <xdr:cxnSp macro="">
      <xdr:nvCxnSpPr>
        <xdr:cNvPr id="61" name="直線コネクタ 60"/>
        <xdr:cNvCxnSpPr/>
      </xdr:nvCxnSpPr>
      <xdr:spPr>
        <a:xfrm>
          <a:off x="3797300" y="615619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155448</xdr:rowOff>
    </xdr:from>
    <xdr:to>
      <xdr:col>5</xdr:col>
      <xdr:colOff>358775</xdr:colOff>
      <xdr:row>36</xdr:row>
      <xdr:rowOff>8509</xdr:rowOff>
    </xdr:to>
    <xdr:cxnSp macro="">
      <xdr:nvCxnSpPr>
        <xdr:cNvPr id="64" name="直線コネクタ 63"/>
        <xdr:cNvCxnSpPr/>
      </xdr:nvCxnSpPr>
      <xdr:spPr>
        <a:xfrm flipV="1">
          <a:off x="2908300" y="6156198"/>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8509</xdr:rowOff>
    </xdr:from>
    <xdr:to>
      <xdr:col>4</xdr:col>
      <xdr:colOff>155575</xdr:colOff>
      <xdr:row>36</xdr:row>
      <xdr:rowOff>13208</xdr:rowOff>
    </xdr:to>
    <xdr:cxnSp macro="">
      <xdr:nvCxnSpPr>
        <xdr:cNvPr id="67" name="直線コネクタ 66"/>
        <xdr:cNvCxnSpPr/>
      </xdr:nvCxnSpPr>
      <xdr:spPr>
        <a:xfrm flipV="1">
          <a:off x="2019300" y="6180709"/>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141224</xdr:rowOff>
    </xdr:from>
    <xdr:to>
      <xdr:col>4</xdr:col>
      <xdr:colOff>206375</xdr:colOff>
      <xdr:row>36</xdr:row>
      <xdr:rowOff>71374</xdr:rowOff>
    </xdr:to>
    <xdr:sp macro="" textlink="">
      <xdr:nvSpPr>
        <xdr:cNvPr id="68" name="フローチャート : 判断 67"/>
        <xdr:cNvSpPr/>
      </xdr:nvSpPr>
      <xdr:spPr>
        <a:xfrm>
          <a:off x="2857500" y="614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62501</xdr:rowOff>
    </xdr:from>
    <xdr:ext cx="469744" cy="259045"/>
    <xdr:sp macro="" textlink="">
      <xdr:nvSpPr>
        <xdr:cNvPr id="69" name="テキスト ボックス 68"/>
        <xdr:cNvSpPr txBox="1"/>
      </xdr:nvSpPr>
      <xdr:spPr>
        <a:xfrm>
          <a:off x="2673427" y="62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9271</xdr:rowOff>
    </xdr:from>
    <xdr:to>
      <xdr:col>2</xdr:col>
      <xdr:colOff>638175</xdr:colOff>
      <xdr:row>36</xdr:row>
      <xdr:rowOff>13208</xdr:rowOff>
    </xdr:to>
    <xdr:cxnSp macro="">
      <xdr:nvCxnSpPr>
        <xdr:cNvPr id="70" name="直線コネクタ 69"/>
        <xdr:cNvCxnSpPr/>
      </xdr:nvCxnSpPr>
      <xdr:spPr>
        <a:xfrm>
          <a:off x="1130300" y="6181471"/>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155194</xdr:rowOff>
    </xdr:from>
    <xdr:to>
      <xdr:col>3</xdr:col>
      <xdr:colOff>3175</xdr:colOff>
      <xdr:row>36</xdr:row>
      <xdr:rowOff>85344</xdr:rowOff>
    </xdr:to>
    <xdr:sp macro="" textlink="">
      <xdr:nvSpPr>
        <xdr:cNvPr id="71" name="フローチャート : 判断 70"/>
        <xdr:cNvSpPr/>
      </xdr:nvSpPr>
      <xdr:spPr>
        <a:xfrm>
          <a:off x="1968500" y="615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76471</xdr:rowOff>
    </xdr:from>
    <xdr:ext cx="469744" cy="259045"/>
    <xdr:sp macro="" textlink="">
      <xdr:nvSpPr>
        <xdr:cNvPr id="72" name="テキスト ボックス 71"/>
        <xdr:cNvSpPr txBox="1"/>
      </xdr:nvSpPr>
      <xdr:spPr>
        <a:xfrm>
          <a:off x="1784427"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134747</xdr:rowOff>
    </xdr:from>
    <xdr:to>
      <xdr:col>1</xdr:col>
      <xdr:colOff>485775</xdr:colOff>
      <xdr:row>36</xdr:row>
      <xdr:rowOff>64897</xdr:rowOff>
    </xdr:to>
    <xdr:sp macro="" textlink="">
      <xdr:nvSpPr>
        <xdr:cNvPr id="73" name="フローチャート : 判断 72"/>
        <xdr:cNvSpPr/>
      </xdr:nvSpPr>
      <xdr:spPr>
        <a:xfrm>
          <a:off x="1079500" y="61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56024</xdr:rowOff>
    </xdr:from>
    <xdr:ext cx="469744" cy="259045"/>
    <xdr:sp macro="" textlink="">
      <xdr:nvSpPr>
        <xdr:cNvPr id="74" name="テキスト ボックス 73"/>
        <xdr:cNvSpPr txBox="1"/>
      </xdr:nvSpPr>
      <xdr:spPr>
        <a:xfrm>
          <a:off x="895427" y="62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159512</xdr:rowOff>
    </xdr:from>
    <xdr:to>
      <xdr:col>6</xdr:col>
      <xdr:colOff>561975</xdr:colOff>
      <xdr:row>36</xdr:row>
      <xdr:rowOff>89662</xdr:rowOff>
    </xdr:to>
    <xdr:sp macro="" textlink="">
      <xdr:nvSpPr>
        <xdr:cNvPr id="80" name="円/楕円 79"/>
        <xdr:cNvSpPr/>
      </xdr:nvSpPr>
      <xdr:spPr>
        <a:xfrm>
          <a:off x="4584700" y="61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137939</xdr:rowOff>
    </xdr:from>
    <xdr:ext cx="469744" cy="259045"/>
    <xdr:sp macro="" textlink="">
      <xdr:nvSpPr>
        <xdr:cNvPr id="81" name="議会費該当値テキスト"/>
        <xdr:cNvSpPr txBox="1"/>
      </xdr:nvSpPr>
      <xdr:spPr>
        <a:xfrm>
          <a:off x="4686300" y="613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104648</xdr:rowOff>
    </xdr:from>
    <xdr:to>
      <xdr:col>5</xdr:col>
      <xdr:colOff>409575</xdr:colOff>
      <xdr:row>36</xdr:row>
      <xdr:rowOff>34798</xdr:rowOff>
    </xdr:to>
    <xdr:sp macro="" textlink="">
      <xdr:nvSpPr>
        <xdr:cNvPr id="82" name="円/楕円 81"/>
        <xdr:cNvSpPr/>
      </xdr:nvSpPr>
      <xdr:spPr>
        <a:xfrm>
          <a:off x="3746500" y="61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25925</xdr:rowOff>
    </xdr:from>
    <xdr:ext cx="469744" cy="259045"/>
    <xdr:sp macro="" textlink="">
      <xdr:nvSpPr>
        <xdr:cNvPr id="83" name="テキスト ボックス 82"/>
        <xdr:cNvSpPr txBox="1"/>
      </xdr:nvSpPr>
      <xdr:spPr>
        <a:xfrm>
          <a:off x="3562427" y="619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129159</xdr:rowOff>
    </xdr:from>
    <xdr:to>
      <xdr:col>4</xdr:col>
      <xdr:colOff>206375</xdr:colOff>
      <xdr:row>36</xdr:row>
      <xdr:rowOff>59309</xdr:rowOff>
    </xdr:to>
    <xdr:sp macro="" textlink="">
      <xdr:nvSpPr>
        <xdr:cNvPr id="84" name="円/楕円 83"/>
        <xdr:cNvSpPr/>
      </xdr:nvSpPr>
      <xdr:spPr>
        <a:xfrm>
          <a:off x="2857500" y="61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75836</xdr:rowOff>
    </xdr:from>
    <xdr:ext cx="469744" cy="259045"/>
    <xdr:sp macro="" textlink="">
      <xdr:nvSpPr>
        <xdr:cNvPr id="85" name="テキスト ボックス 84"/>
        <xdr:cNvSpPr txBox="1"/>
      </xdr:nvSpPr>
      <xdr:spPr>
        <a:xfrm>
          <a:off x="2673427" y="59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133858</xdr:rowOff>
    </xdr:from>
    <xdr:to>
      <xdr:col>3</xdr:col>
      <xdr:colOff>3175</xdr:colOff>
      <xdr:row>36</xdr:row>
      <xdr:rowOff>64008</xdr:rowOff>
    </xdr:to>
    <xdr:sp macro="" textlink="">
      <xdr:nvSpPr>
        <xdr:cNvPr id="86" name="円/楕円 85"/>
        <xdr:cNvSpPr/>
      </xdr:nvSpPr>
      <xdr:spPr>
        <a:xfrm>
          <a:off x="19685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80535</xdr:rowOff>
    </xdr:from>
    <xdr:ext cx="469744" cy="259045"/>
    <xdr:sp macro="" textlink="">
      <xdr:nvSpPr>
        <xdr:cNvPr id="87" name="テキスト ボックス 86"/>
        <xdr:cNvSpPr txBox="1"/>
      </xdr:nvSpPr>
      <xdr:spPr>
        <a:xfrm>
          <a:off x="1784427" y="59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129921</xdr:rowOff>
    </xdr:from>
    <xdr:to>
      <xdr:col>1</xdr:col>
      <xdr:colOff>485775</xdr:colOff>
      <xdr:row>36</xdr:row>
      <xdr:rowOff>60071</xdr:rowOff>
    </xdr:to>
    <xdr:sp macro="" textlink="">
      <xdr:nvSpPr>
        <xdr:cNvPr id="88" name="円/楕円 87"/>
        <xdr:cNvSpPr/>
      </xdr:nvSpPr>
      <xdr:spPr>
        <a:xfrm>
          <a:off x="1079500" y="61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76598</xdr:rowOff>
    </xdr:from>
    <xdr:ext cx="469744" cy="259045"/>
    <xdr:sp macro="" textlink="">
      <xdr:nvSpPr>
        <xdr:cNvPr id="89" name="テキスト ボックス 88"/>
        <xdr:cNvSpPr txBox="1"/>
      </xdr:nvSpPr>
      <xdr:spPr>
        <a:xfrm>
          <a:off x="895427" y="59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59428</xdr:rowOff>
    </xdr:from>
    <xdr:to>
      <xdr:col>6</xdr:col>
      <xdr:colOff>511175</xdr:colOff>
      <xdr:row>58</xdr:row>
      <xdr:rowOff>72299</xdr:rowOff>
    </xdr:to>
    <xdr:cxnSp macro="">
      <xdr:nvCxnSpPr>
        <xdr:cNvPr id="116" name="直線コネクタ 115"/>
        <xdr:cNvCxnSpPr/>
      </xdr:nvCxnSpPr>
      <xdr:spPr>
        <a:xfrm flipV="1">
          <a:off x="3797300" y="10003528"/>
          <a:ext cx="8382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72299</xdr:rowOff>
    </xdr:from>
    <xdr:to>
      <xdr:col>5</xdr:col>
      <xdr:colOff>358775</xdr:colOff>
      <xdr:row>58</xdr:row>
      <xdr:rowOff>78884</xdr:rowOff>
    </xdr:to>
    <xdr:cxnSp macro="">
      <xdr:nvCxnSpPr>
        <xdr:cNvPr id="119" name="直線コネクタ 118"/>
        <xdr:cNvCxnSpPr/>
      </xdr:nvCxnSpPr>
      <xdr:spPr>
        <a:xfrm flipV="1">
          <a:off x="2908300" y="10016399"/>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59948</xdr:rowOff>
    </xdr:from>
    <xdr:to>
      <xdr:col>4</xdr:col>
      <xdr:colOff>155575</xdr:colOff>
      <xdr:row>58</xdr:row>
      <xdr:rowOff>78884</xdr:rowOff>
    </xdr:to>
    <xdr:cxnSp macro="">
      <xdr:nvCxnSpPr>
        <xdr:cNvPr id="122" name="直線コネクタ 121"/>
        <xdr:cNvCxnSpPr/>
      </xdr:nvCxnSpPr>
      <xdr:spPr>
        <a:xfrm>
          <a:off x="2019300" y="10004048"/>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16486</xdr:rowOff>
    </xdr:from>
    <xdr:to>
      <xdr:col>4</xdr:col>
      <xdr:colOff>206375</xdr:colOff>
      <xdr:row>58</xdr:row>
      <xdr:rowOff>118086</xdr:rowOff>
    </xdr:to>
    <xdr:sp macro="" textlink="">
      <xdr:nvSpPr>
        <xdr:cNvPr id="123" name="フローチャート : 判断 122"/>
        <xdr:cNvSpPr/>
      </xdr:nvSpPr>
      <xdr:spPr>
        <a:xfrm>
          <a:off x="2857500" y="996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134613</xdr:rowOff>
    </xdr:from>
    <xdr:ext cx="599010" cy="259045"/>
    <xdr:sp macro="" textlink="">
      <xdr:nvSpPr>
        <xdr:cNvPr id="124" name="テキスト ボックス 123"/>
        <xdr:cNvSpPr txBox="1"/>
      </xdr:nvSpPr>
      <xdr:spPr>
        <a:xfrm>
          <a:off x="2608794" y="973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40434</xdr:rowOff>
    </xdr:from>
    <xdr:to>
      <xdr:col>2</xdr:col>
      <xdr:colOff>638175</xdr:colOff>
      <xdr:row>58</xdr:row>
      <xdr:rowOff>59948</xdr:rowOff>
    </xdr:to>
    <xdr:cxnSp macro="">
      <xdr:nvCxnSpPr>
        <xdr:cNvPr id="125" name="直線コネクタ 124"/>
        <xdr:cNvCxnSpPr/>
      </xdr:nvCxnSpPr>
      <xdr:spPr>
        <a:xfrm>
          <a:off x="1130300" y="9984534"/>
          <a:ext cx="8890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41945</xdr:rowOff>
    </xdr:from>
    <xdr:to>
      <xdr:col>3</xdr:col>
      <xdr:colOff>3175</xdr:colOff>
      <xdr:row>58</xdr:row>
      <xdr:rowOff>143545</xdr:rowOff>
    </xdr:to>
    <xdr:sp macro="" textlink="">
      <xdr:nvSpPr>
        <xdr:cNvPr id="126" name="フローチャート : 判断 125"/>
        <xdr:cNvSpPr/>
      </xdr:nvSpPr>
      <xdr:spPr>
        <a:xfrm>
          <a:off x="1968500" y="99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134672</xdr:rowOff>
    </xdr:from>
    <xdr:ext cx="599010" cy="259045"/>
    <xdr:sp macro="" textlink="">
      <xdr:nvSpPr>
        <xdr:cNvPr id="127" name="テキスト ボックス 126"/>
        <xdr:cNvSpPr txBox="1"/>
      </xdr:nvSpPr>
      <xdr:spPr>
        <a:xfrm>
          <a:off x="1719794" y="1007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48655</xdr:rowOff>
    </xdr:from>
    <xdr:to>
      <xdr:col>1</xdr:col>
      <xdr:colOff>485775</xdr:colOff>
      <xdr:row>58</xdr:row>
      <xdr:rowOff>150255</xdr:rowOff>
    </xdr:to>
    <xdr:sp macro="" textlink="">
      <xdr:nvSpPr>
        <xdr:cNvPr id="128" name="フローチャート : 判断 127"/>
        <xdr:cNvSpPr/>
      </xdr:nvSpPr>
      <xdr:spPr>
        <a:xfrm>
          <a:off x="1079500" y="999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141382</xdr:rowOff>
    </xdr:from>
    <xdr:ext cx="534377" cy="259045"/>
    <xdr:sp macro="" textlink="">
      <xdr:nvSpPr>
        <xdr:cNvPr id="129" name="テキスト ボックス 128"/>
        <xdr:cNvSpPr txBox="1"/>
      </xdr:nvSpPr>
      <xdr:spPr>
        <a:xfrm>
          <a:off x="863111" y="100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8628</xdr:rowOff>
    </xdr:from>
    <xdr:to>
      <xdr:col>6</xdr:col>
      <xdr:colOff>561975</xdr:colOff>
      <xdr:row>58</xdr:row>
      <xdr:rowOff>110228</xdr:rowOff>
    </xdr:to>
    <xdr:sp macro="" textlink="">
      <xdr:nvSpPr>
        <xdr:cNvPr id="135" name="円/楕円 134"/>
        <xdr:cNvSpPr/>
      </xdr:nvSpPr>
      <xdr:spPr>
        <a:xfrm>
          <a:off x="4584700" y="99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139455</xdr:rowOff>
    </xdr:from>
    <xdr:ext cx="599010" cy="259045"/>
    <xdr:sp macro="" textlink="">
      <xdr:nvSpPr>
        <xdr:cNvPr id="136" name="総務費該当値テキスト"/>
        <xdr:cNvSpPr txBox="1"/>
      </xdr:nvSpPr>
      <xdr:spPr>
        <a:xfrm>
          <a:off x="4686300" y="974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175,573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21499</xdr:rowOff>
    </xdr:from>
    <xdr:to>
      <xdr:col>5</xdr:col>
      <xdr:colOff>409575</xdr:colOff>
      <xdr:row>58</xdr:row>
      <xdr:rowOff>123099</xdr:rowOff>
    </xdr:to>
    <xdr:sp macro="" textlink="">
      <xdr:nvSpPr>
        <xdr:cNvPr id="137" name="円/楕円 136"/>
        <xdr:cNvSpPr/>
      </xdr:nvSpPr>
      <xdr:spPr>
        <a:xfrm>
          <a:off x="3746500" y="99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139626</xdr:rowOff>
    </xdr:from>
    <xdr:ext cx="599010" cy="259045"/>
    <xdr:sp macro="" textlink="">
      <xdr:nvSpPr>
        <xdr:cNvPr id="138" name="テキスト ボックス 137"/>
        <xdr:cNvSpPr txBox="1"/>
      </xdr:nvSpPr>
      <xdr:spPr>
        <a:xfrm>
          <a:off x="3497794" y="974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28084</xdr:rowOff>
    </xdr:from>
    <xdr:to>
      <xdr:col>4</xdr:col>
      <xdr:colOff>206375</xdr:colOff>
      <xdr:row>58</xdr:row>
      <xdr:rowOff>129684</xdr:rowOff>
    </xdr:to>
    <xdr:sp macro="" textlink="">
      <xdr:nvSpPr>
        <xdr:cNvPr id="139" name="円/楕円 138"/>
        <xdr:cNvSpPr/>
      </xdr:nvSpPr>
      <xdr:spPr>
        <a:xfrm>
          <a:off x="2857500" y="99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120811</xdr:rowOff>
    </xdr:from>
    <xdr:ext cx="599010" cy="259045"/>
    <xdr:sp macro="" textlink="">
      <xdr:nvSpPr>
        <xdr:cNvPr id="140" name="テキスト ボックス 139"/>
        <xdr:cNvSpPr txBox="1"/>
      </xdr:nvSpPr>
      <xdr:spPr>
        <a:xfrm>
          <a:off x="2608794" y="1006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9148</xdr:rowOff>
    </xdr:from>
    <xdr:to>
      <xdr:col>3</xdr:col>
      <xdr:colOff>3175</xdr:colOff>
      <xdr:row>58</xdr:row>
      <xdr:rowOff>110748</xdr:rowOff>
    </xdr:to>
    <xdr:sp macro="" textlink="">
      <xdr:nvSpPr>
        <xdr:cNvPr id="141" name="円/楕円 140"/>
        <xdr:cNvSpPr/>
      </xdr:nvSpPr>
      <xdr:spPr>
        <a:xfrm>
          <a:off x="1968500" y="995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127275</xdr:rowOff>
    </xdr:from>
    <xdr:ext cx="599010" cy="259045"/>
    <xdr:sp macro="" textlink="">
      <xdr:nvSpPr>
        <xdr:cNvPr id="142" name="テキスト ボックス 141"/>
        <xdr:cNvSpPr txBox="1"/>
      </xdr:nvSpPr>
      <xdr:spPr>
        <a:xfrm>
          <a:off x="1719794" y="972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161084</xdr:rowOff>
    </xdr:from>
    <xdr:to>
      <xdr:col>1</xdr:col>
      <xdr:colOff>485775</xdr:colOff>
      <xdr:row>58</xdr:row>
      <xdr:rowOff>91234</xdr:rowOff>
    </xdr:to>
    <xdr:sp macro="" textlink="">
      <xdr:nvSpPr>
        <xdr:cNvPr id="143" name="円/楕円 142"/>
        <xdr:cNvSpPr/>
      </xdr:nvSpPr>
      <xdr:spPr>
        <a:xfrm>
          <a:off x="1079500" y="993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107761</xdr:rowOff>
    </xdr:from>
    <xdr:ext cx="599010" cy="259045"/>
    <xdr:sp macro="" textlink="">
      <xdr:nvSpPr>
        <xdr:cNvPr id="144" name="テキスト ボックス 143"/>
        <xdr:cNvSpPr txBox="1"/>
      </xdr:nvSpPr>
      <xdr:spPr>
        <a:xfrm>
          <a:off x="830794" y="970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91301</xdr:rowOff>
    </xdr:from>
    <xdr:to>
      <xdr:col>6</xdr:col>
      <xdr:colOff>511175</xdr:colOff>
      <xdr:row>76</xdr:row>
      <xdr:rowOff>141616</xdr:rowOff>
    </xdr:to>
    <xdr:cxnSp macro="">
      <xdr:nvCxnSpPr>
        <xdr:cNvPr id="172" name="直線コネクタ 171"/>
        <xdr:cNvCxnSpPr/>
      </xdr:nvCxnSpPr>
      <xdr:spPr>
        <a:xfrm>
          <a:off x="3797300" y="13121501"/>
          <a:ext cx="8382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91301</xdr:rowOff>
    </xdr:from>
    <xdr:to>
      <xdr:col>5</xdr:col>
      <xdr:colOff>358775</xdr:colOff>
      <xdr:row>77</xdr:row>
      <xdr:rowOff>10454</xdr:rowOff>
    </xdr:to>
    <xdr:cxnSp macro="">
      <xdr:nvCxnSpPr>
        <xdr:cNvPr id="175" name="直線コネクタ 174"/>
        <xdr:cNvCxnSpPr/>
      </xdr:nvCxnSpPr>
      <xdr:spPr>
        <a:xfrm flipV="1">
          <a:off x="2908300" y="13121501"/>
          <a:ext cx="889000" cy="9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10454</xdr:rowOff>
    </xdr:from>
    <xdr:to>
      <xdr:col>4</xdr:col>
      <xdr:colOff>155575</xdr:colOff>
      <xdr:row>77</xdr:row>
      <xdr:rowOff>112437</xdr:rowOff>
    </xdr:to>
    <xdr:cxnSp macro="">
      <xdr:nvCxnSpPr>
        <xdr:cNvPr id="178" name="直線コネクタ 177"/>
        <xdr:cNvCxnSpPr/>
      </xdr:nvCxnSpPr>
      <xdr:spPr>
        <a:xfrm flipV="1">
          <a:off x="2019300" y="13212104"/>
          <a:ext cx="889000" cy="10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78256</xdr:rowOff>
    </xdr:from>
    <xdr:to>
      <xdr:col>4</xdr:col>
      <xdr:colOff>206375</xdr:colOff>
      <xdr:row>78</xdr:row>
      <xdr:rowOff>8406</xdr:rowOff>
    </xdr:to>
    <xdr:sp macro="" textlink="">
      <xdr:nvSpPr>
        <xdr:cNvPr id="179" name="フローチャート : 判断 178"/>
        <xdr:cNvSpPr/>
      </xdr:nvSpPr>
      <xdr:spPr>
        <a:xfrm>
          <a:off x="2857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170983</xdr:rowOff>
    </xdr:from>
    <xdr:ext cx="599010" cy="259045"/>
    <xdr:sp macro="" textlink="">
      <xdr:nvSpPr>
        <xdr:cNvPr id="180" name="テキスト ボックス 179"/>
        <xdr:cNvSpPr txBox="1"/>
      </xdr:nvSpPr>
      <xdr:spPr>
        <a:xfrm>
          <a:off x="2608794" y="1337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112437</xdr:rowOff>
    </xdr:from>
    <xdr:to>
      <xdr:col>2</xdr:col>
      <xdr:colOff>638175</xdr:colOff>
      <xdr:row>77</xdr:row>
      <xdr:rowOff>123766</xdr:rowOff>
    </xdr:to>
    <xdr:cxnSp macro="">
      <xdr:nvCxnSpPr>
        <xdr:cNvPr id="181" name="直線コネクタ 180"/>
        <xdr:cNvCxnSpPr/>
      </xdr:nvCxnSpPr>
      <xdr:spPr>
        <a:xfrm flipV="1">
          <a:off x="1130300" y="13314087"/>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130829</xdr:rowOff>
    </xdr:from>
    <xdr:to>
      <xdr:col>3</xdr:col>
      <xdr:colOff>3175</xdr:colOff>
      <xdr:row>78</xdr:row>
      <xdr:rowOff>60979</xdr:rowOff>
    </xdr:to>
    <xdr:sp macro="" textlink="">
      <xdr:nvSpPr>
        <xdr:cNvPr id="182" name="フローチャート : 判断 181"/>
        <xdr:cNvSpPr/>
      </xdr:nvSpPr>
      <xdr:spPr>
        <a:xfrm>
          <a:off x="1968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52106</xdr:rowOff>
    </xdr:from>
    <xdr:ext cx="599010" cy="259045"/>
    <xdr:sp macro="" textlink="">
      <xdr:nvSpPr>
        <xdr:cNvPr id="183" name="テキスト ボックス 182"/>
        <xdr:cNvSpPr txBox="1"/>
      </xdr:nvSpPr>
      <xdr:spPr>
        <a:xfrm>
          <a:off x="1719794" y="1342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135649</xdr:rowOff>
    </xdr:from>
    <xdr:to>
      <xdr:col>1</xdr:col>
      <xdr:colOff>485775</xdr:colOff>
      <xdr:row>78</xdr:row>
      <xdr:rowOff>65799</xdr:rowOff>
    </xdr:to>
    <xdr:sp macro="" textlink="">
      <xdr:nvSpPr>
        <xdr:cNvPr id="184" name="フローチャート : 判断 183"/>
        <xdr:cNvSpPr/>
      </xdr:nvSpPr>
      <xdr:spPr>
        <a:xfrm>
          <a:off x="1079500" y="133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56926</xdr:rowOff>
    </xdr:from>
    <xdr:ext cx="599010" cy="259045"/>
    <xdr:sp macro="" textlink="">
      <xdr:nvSpPr>
        <xdr:cNvPr id="185" name="テキスト ボックス 184"/>
        <xdr:cNvSpPr txBox="1"/>
      </xdr:nvSpPr>
      <xdr:spPr>
        <a:xfrm>
          <a:off x="830794" y="1343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90816</xdr:rowOff>
    </xdr:from>
    <xdr:to>
      <xdr:col>6</xdr:col>
      <xdr:colOff>561975</xdr:colOff>
      <xdr:row>77</xdr:row>
      <xdr:rowOff>20966</xdr:rowOff>
    </xdr:to>
    <xdr:sp macro="" textlink="">
      <xdr:nvSpPr>
        <xdr:cNvPr id="191" name="円/楕円 190"/>
        <xdr:cNvSpPr/>
      </xdr:nvSpPr>
      <xdr:spPr>
        <a:xfrm>
          <a:off x="4584700" y="131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113693</xdr:rowOff>
    </xdr:from>
    <xdr:ext cx="599010" cy="259045"/>
    <xdr:sp macro="" textlink="">
      <xdr:nvSpPr>
        <xdr:cNvPr id="192" name="民生費該当値テキスト"/>
        <xdr:cNvSpPr txBox="1"/>
      </xdr:nvSpPr>
      <xdr:spPr>
        <a:xfrm>
          <a:off x="4686300" y="1297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174,581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40501</xdr:rowOff>
    </xdr:from>
    <xdr:to>
      <xdr:col>5</xdr:col>
      <xdr:colOff>409575</xdr:colOff>
      <xdr:row>76</xdr:row>
      <xdr:rowOff>142101</xdr:rowOff>
    </xdr:to>
    <xdr:sp macro="" textlink="">
      <xdr:nvSpPr>
        <xdr:cNvPr id="193" name="円/楕円 192"/>
        <xdr:cNvSpPr/>
      </xdr:nvSpPr>
      <xdr:spPr>
        <a:xfrm>
          <a:off x="3746500" y="130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158628</xdr:rowOff>
    </xdr:from>
    <xdr:ext cx="599010" cy="259045"/>
    <xdr:sp macro="" textlink="">
      <xdr:nvSpPr>
        <xdr:cNvPr id="194" name="テキスト ボックス 193"/>
        <xdr:cNvSpPr txBox="1"/>
      </xdr:nvSpPr>
      <xdr:spPr>
        <a:xfrm>
          <a:off x="3497794" y="1284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131104</xdr:rowOff>
    </xdr:from>
    <xdr:to>
      <xdr:col>4</xdr:col>
      <xdr:colOff>206375</xdr:colOff>
      <xdr:row>77</xdr:row>
      <xdr:rowOff>61254</xdr:rowOff>
    </xdr:to>
    <xdr:sp macro="" textlink="">
      <xdr:nvSpPr>
        <xdr:cNvPr id="195" name="円/楕円 194"/>
        <xdr:cNvSpPr/>
      </xdr:nvSpPr>
      <xdr:spPr>
        <a:xfrm>
          <a:off x="2857500" y="13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77781</xdr:rowOff>
    </xdr:from>
    <xdr:ext cx="599010" cy="259045"/>
    <xdr:sp macro="" textlink="">
      <xdr:nvSpPr>
        <xdr:cNvPr id="196" name="テキスト ボックス 195"/>
        <xdr:cNvSpPr txBox="1"/>
      </xdr:nvSpPr>
      <xdr:spPr>
        <a:xfrm>
          <a:off x="2608794" y="1293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61637</xdr:rowOff>
    </xdr:from>
    <xdr:to>
      <xdr:col>3</xdr:col>
      <xdr:colOff>3175</xdr:colOff>
      <xdr:row>77</xdr:row>
      <xdr:rowOff>163237</xdr:rowOff>
    </xdr:to>
    <xdr:sp macro="" textlink="">
      <xdr:nvSpPr>
        <xdr:cNvPr id="197" name="円/楕円 196"/>
        <xdr:cNvSpPr/>
      </xdr:nvSpPr>
      <xdr:spPr>
        <a:xfrm>
          <a:off x="1968500" y="1326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8314</xdr:rowOff>
    </xdr:from>
    <xdr:ext cx="599010" cy="259045"/>
    <xdr:sp macro="" textlink="">
      <xdr:nvSpPr>
        <xdr:cNvPr id="198" name="テキスト ボックス 197"/>
        <xdr:cNvSpPr txBox="1"/>
      </xdr:nvSpPr>
      <xdr:spPr>
        <a:xfrm>
          <a:off x="1719794" y="130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72966</xdr:rowOff>
    </xdr:from>
    <xdr:to>
      <xdr:col>1</xdr:col>
      <xdr:colOff>485775</xdr:colOff>
      <xdr:row>78</xdr:row>
      <xdr:rowOff>3116</xdr:rowOff>
    </xdr:to>
    <xdr:sp macro="" textlink="">
      <xdr:nvSpPr>
        <xdr:cNvPr id="199" name="円/楕円 198"/>
        <xdr:cNvSpPr/>
      </xdr:nvSpPr>
      <xdr:spPr>
        <a:xfrm>
          <a:off x="1079500" y="1327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19643</xdr:rowOff>
    </xdr:from>
    <xdr:ext cx="599010" cy="259045"/>
    <xdr:sp macro="" textlink="">
      <xdr:nvSpPr>
        <xdr:cNvPr id="200" name="テキスト ボックス 199"/>
        <xdr:cNvSpPr txBox="1"/>
      </xdr:nvSpPr>
      <xdr:spPr>
        <a:xfrm>
          <a:off x="830794" y="1304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137291</xdr:rowOff>
    </xdr:from>
    <xdr:to>
      <xdr:col>6</xdr:col>
      <xdr:colOff>511175</xdr:colOff>
      <xdr:row>97</xdr:row>
      <xdr:rowOff>148506</xdr:rowOff>
    </xdr:to>
    <xdr:cxnSp macro="">
      <xdr:nvCxnSpPr>
        <xdr:cNvPr id="227" name="直線コネクタ 226"/>
        <xdr:cNvCxnSpPr/>
      </xdr:nvCxnSpPr>
      <xdr:spPr>
        <a:xfrm>
          <a:off x="3797300" y="16767941"/>
          <a:ext cx="8382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137291</xdr:rowOff>
    </xdr:from>
    <xdr:to>
      <xdr:col>5</xdr:col>
      <xdr:colOff>358775</xdr:colOff>
      <xdr:row>97</xdr:row>
      <xdr:rowOff>145244</xdr:rowOff>
    </xdr:to>
    <xdr:cxnSp macro="">
      <xdr:nvCxnSpPr>
        <xdr:cNvPr id="230" name="直線コネクタ 229"/>
        <xdr:cNvCxnSpPr/>
      </xdr:nvCxnSpPr>
      <xdr:spPr>
        <a:xfrm flipV="1">
          <a:off x="2908300" y="16767941"/>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145244</xdr:rowOff>
    </xdr:from>
    <xdr:to>
      <xdr:col>4</xdr:col>
      <xdr:colOff>155575</xdr:colOff>
      <xdr:row>97</xdr:row>
      <xdr:rowOff>159668</xdr:rowOff>
    </xdr:to>
    <xdr:cxnSp macro="">
      <xdr:nvCxnSpPr>
        <xdr:cNvPr id="233" name="直線コネクタ 232"/>
        <xdr:cNvCxnSpPr/>
      </xdr:nvCxnSpPr>
      <xdr:spPr>
        <a:xfrm flipV="1">
          <a:off x="2019300" y="16775894"/>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139760</xdr:rowOff>
    </xdr:from>
    <xdr:to>
      <xdr:col>4</xdr:col>
      <xdr:colOff>206375</xdr:colOff>
      <xdr:row>98</xdr:row>
      <xdr:rowOff>69910</xdr:rowOff>
    </xdr:to>
    <xdr:sp macro="" textlink="">
      <xdr:nvSpPr>
        <xdr:cNvPr id="234" name="フローチャート : 判断 233"/>
        <xdr:cNvSpPr/>
      </xdr:nvSpPr>
      <xdr:spPr>
        <a:xfrm>
          <a:off x="2857500" y="1677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61037</xdr:rowOff>
    </xdr:from>
    <xdr:ext cx="534377" cy="259045"/>
    <xdr:sp macro="" textlink="">
      <xdr:nvSpPr>
        <xdr:cNvPr id="235" name="テキスト ボックス 234"/>
        <xdr:cNvSpPr txBox="1"/>
      </xdr:nvSpPr>
      <xdr:spPr>
        <a:xfrm>
          <a:off x="2641111" y="1686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159668</xdr:rowOff>
    </xdr:from>
    <xdr:to>
      <xdr:col>2</xdr:col>
      <xdr:colOff>638175</xdr:colOff>
      <xdr:row>98</xdr:row>
      <xdr:rowOff>6764</xdr:rowOff>
    </xdr:to>
    <xdr:cxnSp macro="">
      <xdr:nvCxnSpPr>
        <xdr:cNvPr id="236" name="直線コネクタ 235"/>
        <xdr:cNvCxnSpPr/>
      </xdr:nvCxnSpPr>
      <xdr:spPr>
        <a:xfrm flipV="1">
          <a:off x="1130300" y="16790318"/>
          <a:ext cx="889000" cy="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148579</xdr:rowOff>
    </xdr:from>
    <xdr:to>
      <xdr:col>3</xdr:col>
      <xdr:colOff>3175</xdr:colOff>
      <xdr:row>98</xdr:row>
      <xdr:rowOff>78729</xdr:rowOff>
    </xdr:to>
    <xdr:sp macro="" textlink="">
      <xdr:nvSpPr>
        <xdr:cNvPr id="237" name="フローチャート : 判断 236"/>
        <xdr:cNvSpPr/>
      </xdr:nvSpPr>
      <xdr:spPr>
        <a:xfrm>
          <a:off x="1968500" y="167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69856</xdr:rowOff>
    </xdr:from>
    <xdr:ext cx="534377" cy="259045"/>
    <xdr:sp macro="" textlink="">
      <xdr:nvSpPr>
        <xdr:cNvPr id="238" name="テキスト ボックス 237"/>
        <xdr:cNvSpPr txBox="1"/>
      </xdr:nvSpPr>
      <xdr:spPr>
        <a:xfrm>
          <a:off x="1752111" y="168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152656</xdr:rowOff>
    </xdr:from>
    <xdr:to>
      <xdr:col>1</xdr:col>
      <xdr:colOff>485775</xdr:colOff>
      <xdr:row>98</xdr:row>
      <xdr:rowOff>82806</xdr:rowOff>
    </xdr:to>
    <xdr:sp macro="" textlink="">
      <xdr:nvSpPr>
        <xdr:cNvPr id="239" name="フローチャート : 判断 238"/>
        <xdr:cNvSpPr/>
      </xdr:nvSpPr>
      <xdr:spPr>
        <a:xfrm>
          <a:off x="1079500" y="1678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73933</xdr:rowOff>
    </xdr:from>
    <xdr:ext cx="534377" cy="259045"/>
    <xdr:sp macro="" textlink="">
      <xdr:nvSpPr>
        <xdr:cNvPr id="240" name="テキスト ボックス 239"/>
        <xdr:cNvSpPr txBox="1"/>
      </xdr:nvSpPr>
      <xdr:spPr>
        <a:xfrm>
          <a:off x="863111" y="168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97706</xdr:rowOff>
    </xdr:from>
    <xdr:to>
      <xdr:col>6</xdr:col>
      <xdr:colOff>561975</xdr:colOff>
      <xdr:row>98</xdr:row>
      <xdr:rowOff>27856</xdr:rowOff>
    </xdr:to>
    <xdr:sp macro="" textlink="">
      <xdr:nvSpPr>
        <xdr:cNvPr id="246" name="円/楕円 245"/>
        <xdr:cNvSpPr/>
      </xdr:nvSpPr>
      <xdr:spPr>
        <a:xfrm>
          <a:off x="4584700" y="167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57083</xdr:rowOff>
    </xdr:from>
    <xdr:ext cx="534377" cy="259045"/>
    <xdr:sp macro="" textlink="">
      <xdr:nvSpPr>
        <xdr:cNvPr id="247" name="衛生費該当値テキスト"/>
        <xdr:cNvSpPr txBox="1"/>
      </xdr:nvSpPr>
      <xdr:spPr>
        <a:xfrm>
          <a:off x="4686300" y="1651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86491</xdr:rowOff>
    </xdr:from>
    <xdr:to>
      <xdr:col>5</xdr:col>
      <xdr:colOff>409575</xdr:colOff>
      <xdr:row>98</xdr:row>
      <xdr:rowOff>16641</xdr:rowOff>
    </xdr:to>
    <xdr:sp macro="" textlink="">
      <xdr:nvSpPr>
        <xdr:cNvPr id="248" name="円/楕円 247"/>
        <xdr:cNvSpPr/>
      </xdr:nvSpPr>
      <xdr:spPr>
        <a:xfrm>
          <a:off x="3746500" y="167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33168</xdr:rowOff>
    </xdr:from>
    <xdr:ext cx="534377" cy="259045"/>
    <xdr:sp macro="" textlink="">
      <xdr:nvSpPr>
        <xdr:cNvPr id="249" name="テキスト ボックス 248"/>
        <xdr:cNvSpPr txBox="1"/>
      </xdr:nvSpPr>
      <xdr:spPr>
        <a:xfrm>
          <a:off x="3530111" y="164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94444</xdr:rowOff>
    </xdr:from>
    <xdr:to>
      <xdr:col>4</xdr:col>
      <xdr:colOff>206375</xdr:colOff>
      <xdr:row>98</xdr:row>
      <xdr:rowOff>24594</xdr:rowOff>
    </xdr:to>
    <xdr:sp macro="" textlink="">
      <xdr:nvSpPr>
        <xdr:cNvPr id="250" name="円/楕円 249"/>
        <xdr:cNvSpPr/>
      </xdr:nvSpPr>
      <xdr:spPr>
        <a:xfrm>
          <a:off x="2857500" y="167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41121</xdr:rowOff>
    </xdr:from>
    <xdr:ext cx="534377" cy="259045"/>
    <xdr:sp macro="" textlink="">
      <xdr:nvSpPr>
        <xdr:cNvPr id="251" name="テキスト ボックス 250"/>
        <xdr:cNvSpPr txBox="1"/>
      </xdr:nvSpPr>
      <xdr:spPr>
        <a:xfrm>
          <a:off x="2641111" y="165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108868</xdr:rowOff>
    </xdr:from>
    <xdr:to>
      <xdr:col>3</xdr:col>
      <xdr:colOff>3175</xdr:colOff>
      <xdr:row>98</xdr:row>
      <xdr:rowOff>39018</xdr:rowOff>
    </xdr:to>
    <xdr:sp macro="" textlink="">
      <xdr:nvSpPr>
        <xdr:cNvPr id="252" name="円/楕円 251"/>
        <xdr:cNvSpPr/>
      </xdr:nvSpPr>
      <xdr:spPr>
        <a:xfrm>
          <a:off x="1968500" y="167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55545</xdr:rowOff>
    </xdr:from>
    <xdr:ext cx="534377" cy="259045"/>
    <xdr:sp macro="" textlink="">
      <xdr:nvSpPr>
        <xdr:cNvPr id="253" name="テキスト ボックス 252"/>
        <xdr:cNvSpPr txBox="1"/>
      </xdr:nvSpPr>
      <xdr:spPr>
        <a:xfrm>
          <a:off x="1752111" y="1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127414</xdr:rowOff>
    </xdr:from>
    <xdr:to>
      <xdr:col>1</xdr:col>
      <xdr:colOff>485775</xdr:colOff>
      <xdr:row>98</xdr:row>
      <xdr:rowOff>57564</xdr:rowOff>
    </xdr:to>
    <xdr:sp macro="" textlink="">
      <xdr:nvSpPr>
        <xdr:cNvPr id="254" name="円/楕円 253"/>
        <xdr:cNvSpPr/>
      </xdr:nvSpPr>
      <xdr:spPr>
        <a:xfrm>
          <a:off x="1079500" y="167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74091</xdr:rowOff>
    </xdr:from>
    <xdr:ext cx="534377" cy="259045"/>
    <xdr:sp macro="" textlink="">
      <xdr:nvSpPr>
        <xdr:cNvPr id="255" name="テキスト ボックス 254"/>
        <xdr:cNvSpPr txBox="1"/>
      </xdr:nvSpPr>
      <xdr:spPr>
        <a:xfrm>
          <a:off x="863111" y="165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149568</xdr:rowOff>
    </xdr:from>
    <xdr:to>
      <xdr:col>12</xdr:col>
      <xdr:colOff>511175</xdr:colOff>
      <xdr:row>39</xdr:row>
      <xdr:rowOff>44450</xdr:rowOff>
    </xdr:to>
    <xdr:cxnSp macro="">
      <xdr:nvCxnSpPr>
        <xdr:cNvPr id="290" name="直線コネクタ 289"/>
        <xdr:cNvCxnSpPr/>
      </xdr:nvCxnSpPr>
      <xdr:spPr>
        <a:xfrm>
          <a:off x="7861300" y="6664668"/>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132600</xdr:rowOff>
    </xdr:from>
    <xdr:to>
      <xdr:col>12</xdr:col>
      <xdr:colOff>561975</xdr:colOff>
      <xdr:row>39</xdr:row>
      <xdr:rowOff>62750</xdr:rowOff>
    </xdr:to>
    <xdr:sp macro="" textlink="">
      <xdr:nvSpPr>
        <xdr:cNvPr id="291" name="フローチャート : 判断 290"/>
        <xdr:cNvSpPr/>
      </xdr:nvSpPr>
      <xdr:spPr>
        <a:xfrm>
          <a:off x="8699500" y="66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79278</xdr:rowOff>
    </xdr:from>
    <xdr:ext cx="378565" cy="259045"/>
    <xdr:sp macro="" textlink="">
      <xdr:nvSpPr>
        <xdr:cNvPr id="292" name="テキスト ボックス 291"/>
        <xdr:cNvSpPr txBox="1"/>
      </xdr:nvSpPr>
      <xdr:spPr>
        <a:xfrm>
          <a:off x="8561017" y="642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82169</xdr:rowOff>
    </xdr:from>
    <xdr:to>
      <xdr:col>11</xdr:col>
      <xdr:colOff>307975</xdr:colOff>
      <xdr:row>38</xdr:row>
      <xdr:rowOff>149568</xdr:rowOff>
    </xdr:to>
    <xdr:cxnSp macro="">
      <xdr:nvCxnSpPr>
        <xdr:cNvPr id="293" name="直線コネクタ 292"/>
        <xdr:cNvCxnSpPr/>
      </xdr:nvCxnSpPr>
      <xdr:spPr>
        <a:xfrm>
          <a:off x="6972300" y="6597269"/>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106540</xdr:rowOff>
    </xdr:from>
    <xdr:to>
      <xdr:col>11</xdr:col>
      <xdr:colOff>358775</xdr:colOff>
      <xdr:row>39</xdr:row>
      <xdr:rowOff>36690</xdr:rowOff>
    </xdr:to>
    <xdr:sp macro="" textlink="">
      <xdr:nvSpPr>
        <xdr:cNvPr id="294" name="フローチャート : 判断 293"/>
        <xdr:cNvSpPr/>
      </xdr:nvSpPr>
      <xdr:spPr>
        <a:xfrm>
          <a:off x="7810500" y="66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27817</xdr:rowOff>
    </xdr:from>
    <xdr:ext cx="469744" cy="259045"/>
    <xdr:sp macro="" textlink="">
      <xdr:nvSpPr>
        <xdr:cNvPr id="295" name="テキスト ボックス 294"/>
        <xdr:cNvSpPr txBox="1"/>
      </xdr:nvSpPr>
      <xdr:spPr>
        <a:xfrm>
          <a:off x="7626427" y="67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86157</xdr:rowOff>
    </xdr:from>
    <xdr:to>
      <xdr:col>10</xdr:col>
      <xdr:colOff>155575</xdr:colOff>
      <xdr:row>39</xdr:row>
      <xdr:rowOff>16307</xdr:rowOff>
    </xdr:to>
    <xdr:sp macro="" textlink="">
      <xdr:nvSpPr>
        <xdr:cNvPr id="296" name="フローチャート : 判断 295"/>
        <xdr:cNvSpPr/>
      </xdr:nvSpPr>
      <xdr:spPr>
        <a:xfrm>
          <a:off x="6921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7434</xdr:rowOff>
    </xdr:from>
    <xdr:ext cx="469744" cy="259045"/>
    <xdr:sp macro="" textlink="">
      <xdr:nvSpPr>
        <xdr:cNvPr id="297" name="テキスト ボックス 296"/>
        <xdr:cNvSpPr txBox="1"/>
      </xdr:nvSpPr>
      <xdr:spPr>
        <a:xfrm>
          <a:off x="6737427" y="669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98768</xdr:rowOff>
    </xdr:from>
    <xdr:to>
      <xdr:col>11</xdr:col>
      <xdr:colOff>358775</xdr:colOff>
      <xdr:row>39</xdr:row>
      <xdr:rowOff>28918</xdr:rowOff>
    </xdr:to>
    <xdr:sp macro="" textlink="">
      <xdr:nvSpPr>
        <xdr:cNvPr id="309" name="円/楕円 308"/>
        <xdr:cNvSpPr/>
      </xdr:nvSpPr>
      <xdr:spPr>
        <a:xfrm>
          <a:off x="7810500" y="66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45445</xdr:rowOff>
    </xdr:from>
    <xdr:ext cx="469744" cy="259045"/>
    <xdr:sp macro="" textlink="">
      <xdr:nvSpPr>
        <xdr:cNvPr id="310" name="テキスト ボックス 309"/>
        <xdr:cNvSpPr txBox="1"/>
      </xdr:nvSpPr>
      <xdr:spPr>
        <a:xfrm>
          <a:off x="7626427" y="638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31369</xdr:rowOff>
    </xdr:from>
    <xdr:to>
      <xdr:col>10</xdr:col>
      <xdr:colOff>155575</xdr:colOff>
      <xdr:row>38</xdr:row>
      <xdr:rowOff>132969</xdr:rowOff>
    </xdr:to>
    <xdr:sp macro="" textlink="">
      <xdr:nvSpPr>
        <xdr:cNvPr id="311" name="円/楕円 310"/>
        <xdr:cNvSpPr/>
      </xdr:nvSpPr>
      <xdr:spPr>
        <a:xfrm>
          <a:off x="6921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149496</xdr:rowOff>
    </xdr:from>
    <xdr:ext cx="469744" cy="259045"/>
    <xdr:sp macro="" textlink="">
      <xdr:nvSpPr>
        <xdr:cNvPr id="312" name="テキスト ボックス 311"/>
        <xdr:cNvSpPr txBox="1"/>
      </xdr:nvSpPr>
      <xdr:spPr>
        <a:xfrm>
          <a:off x="6737427" y="63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12438</xdr:rowOff>
    </xdr:from>
    <xdr:to>
      <xdr:col>15</xdr:col>
      <xdr:colOff>180975</xdr:colOff>
      <xdr:row>58</xdr:row>
      <xdr:rowOff>42497</xdr:rowOff>
    </xdr:to>
    <xdr:cxnSp macro="">
      <xdr:nvCxnSpPr>
        <xdr:cNvPr id="339" name="直線コネクタ 338"/>
        <xdr:cNvCxnSpPr/>
      </xdr:nvCxnSpPr>
      <xdr:spPr>
        <a:xfrm flipV="1">
          <a:off x="9639300" y="9956538"/>
          <a:ext cx="838200" cy="3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12967</xdr:rowOff>
    </xdr:from>
    <xdr:to>
      <xdr:col>14</xdr:col>
      <xdr:colOff>28575</xdr:colOff>
      <xdr:row>58</xdr:row>
      <xdr:rowOff>42497</xdr:rowOff>
    </xdr:to>
    <xdr:cxnSp macro="">
      <xdr:nvCxnSpPr>
        <xdr:cNvPr id="342" name="直線コネクタ 341"/>
        <xdr:cNvCxnSpPr/>
      </xdr:nvCxnSpPr>
      <xdr:spPr>
        <a:xfrm>
          <a:off x="8750300" y="9957067"/>
          <a:ext cx="889000" cy="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12967</xdr:rowOff>
    </xdr:from>
    <xdr:to>
      <xdr:col>12</xdr:col>
      <xdr:colOff>511175</xdr:colOff>
      <xdr:row>58</xdr:row>
      <xdr:rowOff>44488</xdr:rowOff>
    </xdr:to>
    <xdr:cxnSp macro="">
      <xdr:nvCxnSpPr>
        <xdr:cNvPr id="345" name="直線コネクタ 344"/>
        <xdr:cNvCxnSpPr/>
      </xdr:nvCxnSpPr>
      <xdr:spPr>
        <a:xfrm flipV="1">
          <a:off x="7861300" y="9957067"/>
          <a:ext cx="8890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25996</xdr:rowOff>
    </xdr:from>
    <xdr:to>
      <xdr:col>12</xdr:col>
      <xdr:colOff>561975</xdr:colOff>
      <xdr:row>58</xdr:row>
      <xdr:rowOff>127596</xdr:rowOff>
    </xdr:to>
    <xdr:sp macro="" textlink="">
      <xdr:nvSpPr>
        <xdr:cNvPr id="346" name="フローチャート : 判断 345"/>
        <xdr:cNvSpPr/>
      </xdr:nvSpPr>
      <xdr:spPr>
        <a:xfrm>
          <a:off x="8699500" y="997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118723</xdr:rowOff>
    </xdr:from>
    <xdr:ext cx="534377" cy="259045"/>
    <xdr:sp macro="" textlink="">
      <xdr:nvSpPr>
        <xdr:cNvPr id="347" name="テキスト ボックス 346"/>
        <xdr:cNvSpPr txBox="1"/>
      </xdr:nvSpPr>
      <xdr:spPr>
        <a:xfrm>
          <a:off x="8483111" y="1006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34064</xdr:rowOff>
    </xdr:from>
    <xdr:to>
      <xdr:col>11</xdr:col>
      <xdr:colOff>307975</xdr:colOff>
      <xdr:row>58</xdr:row>
      <xdr:rowOff>44488</xdr:rowOff>
    </xdr:to>
    <xdr:cxnSp macro="">
      <xdr:nvCxnSpPr>
        <xdr:cNvPr id="348" name="直線コネクタ 347"/>
        <xdr:cNvCxnSpPr/>
      </xdr:nvCxnSpPr>
      <xdr:spPr>
        <a:xfrm>
          <a:off x="6972300" y="9978164"/>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25112</xdr:rowOff>
    </xdr:from>
    <xdr:to>
      <xdr:col>11</xdr:col>
      <xdr:colOff>358775</xdr:colOff>
      <xdr:row>58</xdr:row>
      <xdr:rowOff>126712</xdr:rowOff>
    </xdr:to>
    <xdr:sp macro="" textlink="">
      <xdr:nvSpPr>
        <xdr:cNvPr id="349" name="フローチャート : 判断 348"/>
        <xdr:cNvSpPr/>
      </xdr:nvSpPr>
      <xdr:spPr>
        <a:xfrm>
          <a:off x="7810500" y="996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117839</xdr:rowOff>
    </xdr:from>
    <xdr:ext cx="534377" cy="259045"/>
    <xdr:sp macro="" textlink="">
      <xdr:nvSpPr>
        <xdr:cNvPr id="350" name="テキスト ボックス 349"/>
        <xdr:cNvSpPr txBox="1"/>
      </xdr:nvSpPr>
      <xdr:spPr>
        <a:xfrm>
          <a:off x="7594111" y="100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30580</xdr:rowOff>
    </xdr:from>
    <xdr:to>
      <xdr:col>10</xdr:col>
      <xdr:colOff>155575</xdr:colOff>
      <xdr:row>58</xdr:row>
      <xdr:rowOff>132180</xdr:rowOff>
    </xdr:to>
    <xdr:sp macro="" textlink="">
      <xdr:nvSpPr>
        <xdr:cNvPr id="351" name="フローチャート : 判断 350"/>
        <xdr:cNvSpPr/>
      </xdr:nvSpPr>
      <xdr:spPr>
        <a:xfrm>
          <a:off x="6921500" y="997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123307</xdr:rowOff>
    </xdr:from>
    <xdr:ext cx="534377" cy="259045"/>
    <xdr:sp macro="" textlink="">
      <xdr:nvSpPr>
        <xdr:cNvPr id="352" name="テキスト ボックス 351"/>
        <xdr:cNvSpPr txBox="1"/>
      </xdr:nvSpPr>
      <xdr:spPr>
        <a:xfrm>
          <a:off x="6705111" y="100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133088</xdr:rowOff>
    </xdr:from>
    <xdr:to>
      <xdr:col>15</xdr:col>
      <xdr:colOff>231775</xdr:colOff>
      <xdr:row>58</xdr:row>
      <xdr:rowOff>63238</xdr:rowOff>
    </xdr:to>
    <xdr:sp macro="" textlink="">
      <xdr:nvSpPr>
        <xdr:cNvPr id="358" name="円/楕円 357"/>
        <xdr:cNvSpPr/>
      </xdr:nvSpPr>
      <xdr:spPr>
        <a:xfrm>
          <a:off x="10426700" y="99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92465</xdr:rowOff>
    </xdr:from>
    <xdr:ext cx="534377" cy="259045"/>
    <xdr:sp macro="" textlink="">
      <xdr:nvSpPr>
        <xdr:cNvPr id="359" name="農林水産業費該当値テキスト"/>
        <xdr:cNvSpPr txBox="1"/>
      </xdr:nvSpPr>
      <xdr:spPr>
        <a:xfrm>
          <a:off x="10528300" y="96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163147</xdr:rowOff>
    </xdr:from>
    <xdr:to>
      <xdr:col>14</xdr:col>
      <xdr:colOff>79375</xdr:colOff>
      <xdr:row>58</xdr:row>
      <xdr:rowOff>93297</xdr:rowOff>
    </xdr:to>
    <xdr:sp macro="" textlink="">
      <xdr:nvSpPr>
        <xdr:cNvPr id="360" name="円/楕円 359"/>
        <xdr:cNvSpPr/>
      </xdr:nvSpPr>
      <xdr:spPr>
        <a:xfrm>
          <a:off x="9588500" y="99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84424</xdr:rowOff>
    </xdr:from>
    <xdr:ext cx="534377" cy="259045"/>
    <xdr:sp macro="" textlink="">
      <xdr:nvSpPr>
        <xdr:cNvPr id="361" name="テキスト ボックス 360"/>
        <xdr:cNvSpPr txBox="1"/>
      </xdr:nvSpPr>
      <xdr:spPr>
        <a:xfrm>
          <a:off x="9372111" y="1002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133617</xdr:rowOff>
    </xdr:from>
    <xdr:to>
      <xdr:col>12</xdr:col>
      <xdr:colOff>561975</xdr:colOff>
      <xdr:row>58</xdr:row>
      <xdr:rowOff>63767</xdr:rowOff>
    </xdr:to>
    <xdr:sp macro="" textlink="">
      <xdr:nvSpPr>
        <xdr:cNvPr id="362" name="円/楕円 361"/>
        <xdr:cNvSpPr/>
      </xdr:nvSpPr>
      <xdr:spPr>
        <a:xfrm>
          <a:off x="8699500" y="99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80294</xdr:rowOff>
    </xdr:from>
    <xdr:ext cx="534377" cy="259045"/>
    <xdr:sp macro="" textlink="">
      <xdr:nvSpPr>
        <xdr:cNvPr id="363" name="テキスト ボックス 362"/>
        <xdr:cNvSpPr txBox="1"/>
      </xdr:nvSpPr>
      <xdr:spPr>
        <a:xfrm>
          <a:off x="8483111" y="96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165138</xdr:rowOff>
    </xdr:from>
    <xdr:to>
      <xdr:col>11</xdr:col>
      <xdr:colOff>358775</xdr:colOff>
      <xdr:row>58</xdr:row>
      <xdr:rowOff>95288</xdr:rowOff>
    </xdr:to>
    <xdr:sp macro="" textlink="">
      <xdr:nvSpPr>
        <xdr:cNvPr id="364" name="円/楕円 363"/>
        <xdr:cNvSpPr/>
      </xdr:nvSpPr>
      <xdr:spPr>
        <a:xfrm>
          <a:off x="7810500" y="99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111815</xdr:rowOff>
    </xdr:from>
    <xdr:ext cx="534377" cy="259045"/>
    <xdr:sp macro="" textlink="">
      <xdr:nvSpPr>
        <xdr:cNvPr id="365" name="テキスト ボックス 364"/>
        <xdr:cNvSpPr txBox="1"/>
      </xdr:nvSpPr>
      <xdr:spPr>
        <a:xfrm>
          <a:off x="7594111" y="97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154714</xdr:rowOff>
    </xdr:from>
    <xdr:to>
      <xdr:col>10</xdr:col>
      <xdr:colOff>155575</xdr:colOff>
      <xdr:row>58</xdr:row>
      <xdr:rowOff>84864</xdr:rowOff>
    </xdr:to>
    <xdr:sp macro="" textlink="">
      <xdr:nvSpPr>
        <xdr:cNvPr id="366" name="円/楕円 365"/>
        <xdr:cNvSpPr/>
      </xdr:nvSpPr>
      <xdr:spPr>
        <a:xfrm>
          <a:off x="6921500" y="99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101391</xdr:rowOff>
    </xdr:from>
    <xdr:ext cx="534377" cy="259045"/>
    <xdr:sp macro="" textlink="">
      <xdr:nvSpPr>
        <xdr:cNvPr id="367" name="テキスト ボックス 366"/>
        <xdr:cNvSpPr txBox="1"/>
      </xdr:nvSpPr>
      <xdr:spPr>
        <a:xfrm>
          <a:off x="6705111" y="970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70816</xdr:rowOff>
    </xdr:from>
    <xdr:to>
      <xdr:col>15</xdr:col>
      <xdr:colOff>180975</xdr:colOff>
      <xdr:row>77</xdr:row>
      <xdr:rowOff>102819</xdr:rowOff>
    </xdr:to>
    <xdr:cxnSp macro="">
      <xdr:nvCxnSpPr>
        <xdr:cNvPr id="396" name="直線コネクタ 395"/>
        <xdr:cNvCxnSpPr/>
      </xdr:nvCxnSpPr>
      <xdr:spPr>
        <a:xfrm flipV="1">
          <a:off x="9639300" y="13272466"/>
          <a:ext cx="8382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102819</xdr:rowOff>
    </xdr:from>
    <xdr:to>
      <xdr:col>14</xdr:col>
      <xdr:colOff>28575</xdr:colOff>
      <xdr:row>77</xdr:row>
      <xdr:rowOff>144081</xdr:rowOff>
    </xdr:to>
    <xdr:cxnSp macro="">
      <xdr:nvCxnSpPr>
        <xdr:cNvPr id="399" name="直線コネクタ 398"/>
        <xdr:cNvCxnSpPr/>
      </xdr:nvCxnSpPr>
      <xdr:spPr>
        <a:xfrm flipV="1">
          <a:off x="8750300" y="13304469"/>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144081</xdr:rowOff>
    </xdr:from>
    <xdr:to>
      <xdr:col>12</xdr:col>
      <xdr:colOff>511175</xdr:colOff>
      <xdr:row>78</xdr:row>
      <xdr:rowOff>23133</xdr:rowOff>
    </xdr:to>
    <xdr:cxnSp macro="">
      <xdr:nvCxnSpPr>
        <xdr:cNvPr id="402" name="直線コネクタ 401"/>
        <xdr:cNvCxnSpPr/>
      </xdr:nvCxnSpPr>
      <xdr:spPr>
        <a:xfrm flipV="1">
          <a:off x="7861300" y="13345731"/>
          <a:ext cx="889000" cy="5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100901</xdr:rowOff>
    </xdr:from>
    <xdr:to>
      <xdr:col>12</xdr:col>
      <xdr:colOff>561975</xdr:colOff>
      <xdr:row>78</xdr:row>
      <xdr:rowOff>31051</xdr:rowOff>
    </xdr:to>
    <xdr:sp macro="" textlink="">
      <xdr:nvSpPr>
        <xdr:cNvPr id="403" name="フローチャート : 判断 402"/>
        <xdr:cNvSpPr/>
      </xdr:nvSpPr>
      <xdr:spPr>
        <a:xfrm>
          <a:off x="869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22178</xdr:rowOff>
    </xdr:from>
    <xdr:ext cx="534377" cy="259045"/>
    <xdr:sp macro="" textlink="">
      <xdr:nvSpPr>
        <xdr:cNvPr id="404" name="テキスト ボックス 403"/>
        <xdr:cNvSpPr txBox="1"/>
      </xdr:nvSpPr>
      <xdr:spPr>
        <a:xfrm>
          <a:off x="8483111" y="133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163646</xdr:rowOff>
    </xdr:from>
    <xdr:to>
      <xdr:col>11</xdr:col>
      <xdr:colOff>307975</xdr:colOff>
      <xdr:row>78</xdr:row>
      <xdr:rowOff>23133</xdr:rowOff>
    </xdr:to>
    <xdr:cxnSp macro="">
      <xdr:nvCxnSpPr>
        <xdr:cNvPr id="405" name="直線コネクタ 404"/>
        <xdr:cNvCxnSpPr/>
      </xdr:nvCxnSpPr>
      <xdr:spPr>
        <a:xfrm>
          <a:off x="6972300" y="13365296"/>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108026</xdr:rowOff>
    </xdr:from>
    <xdr:to>
      <xdr:col>11</xdr:col>
      <xdr:colOff>358775</xdr:colOff>
      <xdr:row>78</xdr:row>
      <xdr:rowOff>38176</xdr:rowOff>
    </xdr:to>
    <xdr:sp macro="" textlink="">
      <xdr:nvSpPr>
        <xdr:cNvPr id="406" name="フローチャート : 判断 405"/>
        <xdr:cNvSpPr/>
      </xdr:nvSpPr>
      <xdr:spPr>
        <a:xfrm>
          <a:off x="7810500" y="1330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54703</xdr:rowOff>
    </xdr:from>
    <xdr:ext cx="534377" cy="259045"/>
    <xdr:sp macro="" textlink="">
      <xdr:nvSpPr>
        <xdr:cNvPr id="407" name="テキスト ボックス 406"/>
        <xdr:cNvSpPr txBox="1"/>
      </xdr:nvSpPr>
      <xdr:spPr>
        <a:xfrm>
          <a:off x="7594111" y="13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116523</xdr:rowOff>
    </xdr:from>
    <xdr:to>
      <xdr:col>10</xdr:col>
      <xdr:colOff>155575</xdr:colOff>
      <xdr:row>78</xdr:row>
      <xdr:rowOff>46673</xdr:rowOff>
    </xdr:to>
    <xdr:sp macro="" textlink="">
      <xdr:nvSpPr>
        <xdr:cNvPr id="408" name="フローチャート : 判断 407"/>
        <xdr:cNvSpPr/>
      </xdr:nvSpPr>
      <xdr:spPr>
        <a:xfrm>
          <a:off x="6921500" y="133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37800</xdr:rowOff>
    </xdr:from>
    <xdr:ext cx="534377" cy="259045"/>
    <xdr:sp macro="" textlink="">
      <xdr:nvSpPr>
        <xdr:cNvPr id="409" name="テキスト ボックス 408"/>
        <xdr:cNvSpPr txBox="1"/>
      </xdr:nvSpPr>
      <xdr:spPr>
        <a:xfrm>
          <a:off x="6705111" y="134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20016</xdr:rowOff>
    </xdr:from>
    <xdr:to>
      <xdr:col>15</xdr:col>
      <xdr:colOff>231775</xdr:colOff>
      <xdr:row>77</xdr:row>
      <xdr:rowOff>121616</xdr:rowOff>
    </xdr:to>
    <xdr:sp macro="" textlink="">
      <xdr:nvSpPr>
        <xdr:cNvPr id="415" name="円/楕円 414"/>
        <xdr:cNvSpPr/>
      </xdr:nvSpPr>
      <xdr:spPr>
        <a:xfrm>
          <a:off x="10426700" y="13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169893</xdr:rowOff>
    </xdr:from>
    <xdr:ext cx="534377" cy="259045"/>
    <xdr:sp macro="" textlink="">
      <xdr:nvSpPr>
        <xdr:cNvPr id="416" name="商工費該当値テキスト"/>
        <xdr:cNvSpPr txBox="1"/>
      </xdr:nvSpPr>
      <xdr:spPr>
        <a:xfrm>
          <a:off x="10528300" y="132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52019</xdr:rowOff>
    </xdr:from>
    <xdr:to>
      <xdr:col>14</xdr:col>
      <xdr:colOff>79375</xdr:colOff>
      <xdr:row>77</xdr:row>
      <xdr:rowOff>153619</xdr:rowOff>
    </xdr:to>
    <xdr:sp macro="" textlink="">
      <xdr:nvSpPr>
        <xdr:cNvPr id="417" name="円/楕円 416"/>
        <xdr:cNvSpPr/>
      </xdr:nvSpPr>
      <xdr:spPr>
        <a:xfrm>
          <a:off x="9588500" y="132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144746</xdr:rowOff>
    </xdr:from>
    <xdr:ext cx="534377" cy="259045"/>
    <xdr:sp macro="" textlink="">
      <xdr:nvSpPr>
        <xdr:cNvPr id="418" name="テキスト ボックス 417"/>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93281</xdr:rowOff>
    </xdr:from>
    <xdr:to>
      <xdr:col>12</xdr:col>
      <xdr:colOff>561975</xdr:colOff>
      <xdr:row>78</xdr:row>
      <xdr:rowOff>23431</xdr:rowOff>
    </xdr:to>
    <xdr:sp macro="" textlink="">
      <xdr:nvSpPr>
        <xdr:cNvPr id="419" name="円/楕円 418"/>
        <xdr:cNvSpPr/>
      </xdr:nvSpPr>
      <xdr:spPr>
        <a:xfrm>
          <a:off x="8699500" y="132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39958</xdr:rowOff>
    </xdr:from>
    <xdr:ext cx="534377" cy="259045"/>
    <xdr:sp macro="" textlink="">
      <xdr:nvSpPr>
        <xdr:cNvPr id="420" name="テキスト ボックス 419"/>
        <xdr:cNvSpPr txBox="1"/>
      </xdr:nvSpPr>
      <xdr:spPr>
        <a:xfrm>
          <a:off x="8483111" y="1307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143783</xdr:rowOff>
    </xdr:from>
    <xdr:to>
      <xdr:col>11</xdr:col>
      <xdr:colOff>358775</xdr:colOff>
      <xdr:row>78</xdr:row>
      <xdr:rowOff>73933</xdr:rowOff>
    </xdr:to>
    <xdr:sp macro="" textlink="">
      <xdr:nvSpPr>
        <xdr:cNvPr id="421" name="円/楕円 420"/>
        <xdr:cNvSpPr/>
      </xdr:nvSpPr>
      <xdr:spPr>
        <a:xfrm>
          <a:off x="7810500" y="133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65060</xdr:rowOff>
    </xdr:from>
    <xdr:ext cx="534377" cy="259045"/>
    <xdr:sp macro="" textlink="">
      <xdr:nvSpPr>
        <xdr:cNvPr id="422" name="テキスト ボックス 421"/>
        <xdr:cNvSpPr txBox="1"/>
      </xdr:nvSpPr>
      <xdr:spPr>
        <a:xfrm>
          <a:off x="7594111" y="134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112846</xdr:rowOff>
    </xdr:from>
    <xdr:to>
      <xdr:col>10</xdr:col>
      <xdr:colOff>155575</xdr:colOff>
      <xdr:row>78</xdr:row>
      <xdr:rowOff>42996</xdr:rowOff>
    </xdr:to>
    <xdr:sp macro="" textlink="">
      <xdr:nvSpPr>
        <xdr:cNvPr id="423" name="円/楕円 422"/>
        <xdr:cNvSpPr/>
      </xdr:nvSpPr>
      <xdr:spPr>
        <a:xfrm>
          <a:off x="6921500" y="133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59523</xdr:rowOff>
    </xdr:from>
    <xdr:ext cx="534377" cy="259045"/>
    <xdr:sp macro="" textlink="">
      <xdr:nvSpPr>
        <xdr:cNvPr id="424" name="テキスト ボックス 423"/>
        <xdr:cNvSpPr txBox="1"/>
      </xdr:nvSpPr>
      <xdr:spPr>
        <a:xfrm>
          <a:off x="6705111" y="1308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7289</xdr:rowOff>
    </xdr:from>
    <xdr:to>
      <xdr:col>15</xdr:col>
      <xdr:colOff>180975</xdr:colOff>
      <xdr:row>99</xdr:row>
      <xdr:rowOff>16884</xdr:rowOff>
    </xdr:to>
    <xdr:cxnSp macro="">
      <xdr:nvCxnSpPr>
        <xdr:cNvPr id="453" name="直線コネクタ 452"/>
        <xdr:cNvCxnSpPr/>
      </xdr:nvCxnSpPr>
      <xdr:spPr>
        <a:xfrm flipV="1">
          <a:off x="9639300" y="16980839"/>
          <a:ext cx="8382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16884</xdr:rowOff>
    </xdr:from>
    <xdr:to>
      <xdr:col>14</xdr:col>
      <xdr:colOff>28575</xdr:colOff>
      <xdr:row>99</xdr:row>
      <xdr:rowOff>17880</xdr:rowOff>
    </xdr:to>
    <xdr:cxnSp macro="">
      <xdr:nvCxnSpPr>
        <xdr:cNvPr id="456" name="直線コネクタ 455"/>
        <xdr:cNvCxnSpPr/>
      </xdr:nvCxnSpPr>
      <xdr:spPr>
        <a:xfrm flipV="1">
          <a:off x="8750300" y="16990434"/>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17483</xdr:rowOff>
    </xdr:from>
    <xdr:to>
      <xdr:col>12</xdr:col>
      <xdr:colOff>511175</xdr:colOff>
      <xdr:row>99</xdr:row>
      <xdr:rowOff>17880</xdr:rowOff>
    </xdr:to>
    <xdr:cxnSp macro="">
      <xdr:nvCxnSpPr>
        <xdr:cNvPr id="459" name="直線コネクタ 458"/>
        <xdr:cNvCxnSpPr/>
      </xdr:nvCxnSpPr>
      <xdr:spPr>
        <a:xfrm>
          <a:off x="7861300" y="16991033"/>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144638</xdr:rowOff>
    </xdr:from>
    <xdr:to>
      <xdr:col>12</xdr:col>
      <xdr:colOff>561975</xdr:colOff>
      <xdr:row>99</xdr:row>
      <xdr:rowOff>74788</xdr:rowOff>
    </xdr:to>
    <xdr:sp macro="" textlink="">
      <xdr:nvSpPr>
        <xdr:cNvPr id="460" name="フローチャート : 判断 459"/>
        <xdr:cNvSpPr/>
      </xdr:nvSpPr>
      <xdr:spPr>
        <a:xfrm>
          <a:off x="8699500" y="1694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65915</xdr:rowOff>
    </xdr:from>
    <xdr:ext cx="534377" cy="259045"/>
    <xdr:sp macro="" textlink="">
      <xdr:nvSpPr>
        <xdr:cNvPr id="461" name="テキスト ボックス 460"/>
        <xdr:cNvSpPr txBox="1"/>
      </xdr:nvSpPr>
      <xdr:spPr>
        <a:xfrm>
          <a:off x="8483111" y="170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17483</xdr:rowOff>
    </xdr:from>
    <xdr:to>
      <xdr:col>11</xdr:col>
      <xdr:colOff>307975</xdr:colOff>
      <xdr:row>99</xdr:row>
      <xdr:rowOff>26243</xdr:rowOff>
    </xdr:to>
    <xdr:cxnSp macro="">
      <xdr:nvCxnSpPr>
        <xdr:cNvPr id="462" name="直線コネクタ 461"/>
        <xdr:cNvCxnSpPr/>
      </xdr:nvCxnSpPr>
      <xdr:spPr>
        <a:xfrm flipV="1">
          <a:off x="6972300" y="16991033"/>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144245</xdr:rowOff>
    </xdr:from>
    <xdr:to>
      <xdr:col>11</xdr:col>
      <xdr:colOff>358775</xdr:colOff>
      <xdr:row>99</xdr:row>
      <xdr:rowOff>74395</xdr:rowOff>
    </xdr:to>
    <xdr:sp macro="" textlink="">
      <xdr:nvSpPr>
        <xdr:cNvPr id="463" name="フローチャート : 判断 462"/>
        <xdr:cNvSpPr/>
      </xdr:nvSpPr>
      <xdr:spPr>
        <a:xfrm>
          <a:off x="7810500" y="1694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65522</xdr:rowOff>
    </xdr:from>
    <xdr:ext cx="534377" cy="259045"/>
    <xdr:sp macro="" textlink="">
      <xdr:nvSpPr>
        <xdr:cNvPr id="464" name="テキスト ボックス 463"/>
        <xdr:cNvSpPr txBox="1"/>
      </xdr:nvSpPr>
      <xdr:spPr>
        <a:xfrm>
          <a:off x="7594111" y="170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147056</xdr:rowOff>
    </xdr:from>
    <xdr:to>
      <xdr:col>10</xdr:col>
      <xdr:colOff>155575</xdr:colOff>
      <xdr:row>99</xdr:row>
      <xdr:rowOff>77206</xdr:rowOff>
    </xdr:to>
    <xdr:sp macro="" textlink="">
      <xdr:nvSpPr>
        <xdr:cNvPr id="465" name="フローチャート : 判断 464"/>
        <xdr:cNvSpPr/>
      </xdr:nvSpPr>
      <xdr:spPr>
        <a:xfrm>
          <a:off x="6921500" y="1694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68333</xdr:rowOff>
    </xdr:from>
    <xdr:ext cx="534377" cy="259045"/>
    <xdr:sp macro="" textlink="">
      <xdr:nvSpPr>
        <xdr:cNvPr id="466" name="テキスト ボックス 465"/>
        <xdr:cNvSpPr txBox="1"/>
      </xdr:nvSpPr>
      <xdr:spPr>
        <a:xfrm>
          <a:off x="6705111" y="170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127939</xdr:rowOff>
    </xdr:from>
    <xdr:to>
      <xdr:col>15</xdr:col>
      <xdr:colOff>231775</xdr:colOff>
      <xdr:row>99</xdr:row>
      <xdr:rowOff>58089</xdr:rowOff>
    </xdr:to>
    <xdr:sp macro="" textlink="">
      <xdr:nvSpPr>
        <xdr:cNvPr id="472" name="円/楕円 471"/>
        <xdr:cNvSpPr/>
      </xdr:nvSpPr>
      <xdr:spPr>
        <a:xfrm>
          <a:off x="10426700" y="169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87316</xdr:rowOff>
    </xdr:from>
    <xdr:ext cx="534377" cy="259045"/>
    <xdr:sp macro="" textlink="">
      <xdr:nvSpPr>
        <xdr:cNvPr id="473" name="土木費該当値テキスト"/>
        <xdr:cNvSpPr txBox="1"/>
      </xdr:nvSpPr>
      <xdr:spPr>
        <a:xfrm>
          <a:off x="10528300" y="167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137534</xdr:rowOff>
    </xdr:from>
    <xdr:to>
      <xdr:col>14</xdr:col>
      <xdr:colOff>79375</xdr:colOff>
      <xdr:row>99</xdr:row>
      <xdr:rowOff>67684</xdr:rowOff>
    </xdr:to>
    <xdr:sp macro="" textlink="">
      <xdr:nvSpPr>
        <xdr:cNvPr id="474" name="円/楕円 473"/>
        <xdr:cNvSpPr/>
      </xdr:nvSpPr>
      <xdr:spPr>
        <a:xfrm>
          <a:off x="9588500" y="1693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58811</xdr:rowOff>
    </xdr:from>
    <xdr:ext cx="534377" cy="259045"/>
    <xdr:sp macro="" textlink="">
      <xdr:nvSpPr>
        <xdr:cNvPr id="475" name="テキスト ボックス 474"/>
        <xdr:cNvSpPr txBox="1"/>
      </xdr:nvSpPr>
      <xdr:spPr>
        <a:xfrm>
          <a:off x="9372111" y="1703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138530</xdr:rowOff>
    </xdr:from>
    <xdr:to>
      <xdr:col>12</xdr:col>
      <xdr:colOff>561975</xdr:colOff>
      <xdr:row>99</xdr:row>
      <xdr:rowOff>68680</xdr:rowOff>
    </xdr:to>
    <xdr:sp macro="" textlink="">
      <xdr:nvSpPr>
        <xdr:cNvPr id="476" name="円/楕円 475"/>
        <xdr:cNvSpPr/>
      </xdr:nvSpPr>
      <xdr:spPr>
        <a:xfrm>
          <a:off x="8699500" y="1694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85207</xdr:rowOff>
    </xdr:from>
    <xdr:ext cx="534377" cy="259045"/>
    <xdr:sp macro="" textlink="">
      <xdr:nvSpPr>
        <xdr:cNvPr id="477" name="テキスト ボックス 476"/>
        <xdr:cNvSpPr txBox="1"/>
      </xdr:nvSpPr>
      <xdr:spPr>
        <a:xfrm>
          <a:off x="8483111" y="1671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138133</xdr:rowOff>
    </xdr:from>
    <xdr:to>
      <xdr:col>11</xdr:col>
      <xdr:colOff>358775</xdr:colOff>
      <xdr:row>99</xdr:row>
      <xdr:rowOff>68283</xdr:rowOff>
    </xdr:to>
    <xdr:sp macro="" textlink="">
      <xdr:nvSpPr>
        <xdr:cNvPr id="478" name="円/楕円 477"/>
        <xdr:cNvSpPr/>
      </xdr:nvSpPr>
      <xdr:spPr>
        <a:xfrm>
          <a:off x="7810500" y="169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84810</xdr:rowOff>
    </xdr:from>
    <xdr:ext cx="534377" cy="259045"/>
    <xdr:sp macro="" textlink="">
      <xdr:nvSpPr>
        <xdr:cNvPr id="479" name="テキスト ボックス 478"/>
        <xdr:cNvSpPr txBox="1"/>
      </xdr:nvSpPr>
      <xdr:spPr>
        <a:xfrm>
          <a:off x="7594111" y="167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146893</xdr:rowOff>
    </xdr:from>
    <xdr:to>
      <xdr:col>10</xdr:col>
      <xdr:colOff>155575</xdr:colOff>
      <xdr:row>99</xdr:row>
      <xdr:rowOff>77043</xdr:rowOff>
    </xdr:to>
    <xdr:sp macro="" textlink="">
      <xdr:nvSpPr>
        <xdr:cNvPr id="480" name="円/楕円 479"/>
        <xdr:cNvSpPr/>
      </xdr:nvSpPr>
      <xdr:spPr>
        <a:xfrm>
          <a:off x="6921500" y="169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93570</xdr:rowOff>
    </xdr:from>
    <xdr:ext cx="534377" cy="259045"/>
    <xdr:sp macro="" textlink="">
      <xdr:nvSpPr>
        <xdr:cNvPr id="481" name="テキスト ボックス 480"/>
        <xdr:cNvSpPr txBox="1"/>
      </xdr:nvSpPr>
      <xdr:spPr>
        <a:xfrm>
          <a:off x="6705111" y="1672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39704</xdr:rowOff>
    </xdr:from>
    <xdr:to>
      <xdr:col>23</xdr:col>
      <xdr:colOff>517525</xdr:colOff>
      <xdr:row>36</xdr:row>
      <xdr:rowOff>148958</xdr:rowOff>
    </xdr:to>
    <xdr:cxnSp macro="">
      <xdr:nvCxnSpPr>
        <xdr:cNvPr id="513" name="直線コネクタ 512"/>
        <xdr:cNvCxnSpPr/>
      </xdr:nvCxnSpPr>
      <xdr:spPr>
        <a:xfrm>
          <a:off x="15481300" y="6211904"/>
          <a:ext cx="838200" cy="10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36634</xdr:rowOff>
    </xdr:from>
    <xdr:to>
      <xdr:col>22</xdr:col>
      <xdr:colOff>365125</xdr:colOff>
      <xdr:row>36</xdr:row>
      <xdr:rowOff>39704</xdr:rowOff>
    </xdr:to>
    <xdr:cxnSp macro="">
      <xdr:nvCxnSpPr>
        <xdr:cNvPr id="516" name="直線コネクタ 515"/>
        <xdr:cNvCxnSpPr/>
      </xdr:nvCxnSpPr>
      <xdr:spPr>
        <a:xfrm>
          <a:off x="14592300" y="6037384"/>
          <a:ext cx="889000" cy="17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36634</xdr:rowOff>
    </xdr:from>
    <xdr:to>
      <xdr:col>21</xdr:col>
      <xdr:colOff>161925</xdr:colOff>
      <xdr:row>37</xdr:row>
      <xdr:rowOff>162315</xdr:rowOff>
    </xdr:to>
    <xdr:cxnSp macro="">
      <xdr:nvCxnSpPr>
        <xdr:cNvPr id="519" name="直線コネクタ 518"/>
        <xdr:cNvCxnSpPr/>
      </xdr:nvCxnSpPr>
      <xdr:spPr>
        <a:xfrm flipV="1">
          <a:off x="13703300" y="6037384"/>
          <a:ext cx="889000" cy="4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81715</xdr:rowOff>
    </xdr:from>
    <xdr:to>
      <xdr:col>21</xdr:col>
      <xdr:colOff>212725</xdr:colOff>
      <xdr:row>39</xdr:row>
      <xdr:rowOff>11865</xdr:rowOff>
    </xdr:to>
    <xdr:sp macro="" textlink="">
      <xdr:nvSpPr>
        <xdr:cNvPr id="520" name="フローチャート : 判断 519"/>
        <xdr:cNvSpPr/>
      </xdr:nvSpPr>
      <xdr:spPr>
        <a:xfrm>
          <a:off x="14541500" y="65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2992</xdr:rowOff>
    </xdr:from>
    <xdr:ext cx="534377" cy="259045"/>
    <xdr:sp macro="" textlink="">
      <xdr:nvSpPr>
        <xdr:cNvPr id="521" name="テキスト ボックス 520"/>
        <xdr:cNvSpPr txBox="1"/>
      </xdr:nvSpPr>
      <xdr:spPr>
        <a:xfrm>
          <a:off x="14325111" y="66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68116</xdr:rowOff>
    </xdr:from>
    <xdr:to>
      <xdr:col>19</xdr:col>
      <xdr:colOff>644525</xdr:colOff>
      <xdr:row>37</xdr:row>
      <xdr:rowOff>162315</xdr:rowOff>
    </xdr:to>
    <xdr:cxnSp macro="">
      <xdr:nvCxnSpPr>
        <xdr:cNvPr id="522" name="直線コネクタ 521"/>
        <xdr:cNvCxnSpPr/>
      </xdr:nvCxnSpPr>
      <xdr:spPr>
        <a:xfrm>
          <a:off x="12814300" y="6411766"/>
          <a:ext cx="889000" cy="9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85569</xdr:rowOff>
    </xdr:from>
    <xdr:to>
      <xdr:col>20</xdr:col>
      <xdr:colOff>9525</xdr:colOff>
      <xdr:row>39</xdr:row>
      <xdr:rowOff>15719</xdr:rowOff>
    </xdr:to>
    <xdr:sp macro="" textlink="">
      <xdr:nvSpPr>
        <xdr:cNvPr id="523" name="フローチャート : 判断 522"/>
        <xdr:cNvSpPr/>
      </xdr:nvSpPr>
      <xdr:spPr>
        <a:xfrm>
          <a:off x="13652500" y="660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6846</xdr:rowOff>
    </xdr:from>
    <xdr:ext cx="534377" cy="259045"/>
    <xdr:sp macro="" textlink="">
      <xdr:nvSpPr>
        <xdr:cNvPr id="524" name="テキスト ボックス 523"/>
        <xdr:cNvSpPr txBox="1"/>
      </xdr:nvSpPr>
      <xdr:spPr>
        <a:xfrm>
          <a:off x="13436111" y="669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150247</xdr:rowOff>
    </xdr:from>
    <xdr:to>
      <xdr:col>18</xdr:col>
      <xdr:colOff>492125</xdr:colOff>
      <xdr:row>39</xdr:row>
      <xdr:rowOff>80397</xdr:rowOff>
    </xdr:to>
    <xdr:sp macro="" textlink="">
      <xdr:nvSpPr>
        <xdr:cNvPr id="525" name="フローチャート : 判断 524"/>
        <xdr:cNvSpPr/>
      </xdr:nvSpPr>
      <xdr:spPr>
        <a:xfrm>
          <a:off x="12763500" y="66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71524</xdr:rowOff>
    </xdr:from>
    <xdr:ext cx="534377" cy="259045"/>
    <xdr:sp macro="" textlink="">
      <xdr:nvSpPr>
        <xdr:cNvPr id="526" name="テキスト ボックス 525"/>
        <xdr:cNvSpPr txBox="1"/>
      </xdr:nvSpPr>
      <xdr:spPr>
        <a:xfrm>
          <a:off x="12547111" y="67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98158</xdr:rowOff>
    </xdr:from>
    <xdr:to>
      <xdr:col>23</xdr:col>
      <xdr:colOff>568325</xdr:colOff>
      <xdr:row>37</xdr:row>
      <xdr:rowOff>28308</xdr:rowOff>
    </xdr:to>
    <xdr:sp macro="" textlink="">
      <xdr:nvSpPr>
        <xdr:cNvPr id="532" name="円/楕円 531"/>
        <xdr:cNvSpPr/>
      </xdr:nvSpPr>
      <xdr:spPr>
        <a:xfrm>
          <a:off x="16268700" y="62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121035</xdr:rowOff>
    </xdr:from>
    <xdr:ext cx="534377" cy="259045"/>
    <xdr:sp macro="" textlink="">
      <xdr:nvSpPr>
        <xdr:cNvPr id="533" name="消防費該当値テキスト"/>
        <xdr:cNvSpPr txBox="1"/>
      </xdr:nvSpPr>
      <xdr:spPr>
        <a:xfrm>
          <a:off x="16370300"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48,433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160354</xdr:rowOff>
    </xdr:from>
    <xdr:to>
      <xdr:col>22</xdr:col>
      <xdr:colOff>415925</xdr:colOff>
      <xdr:row>36</xdr:row>
      <xdr:rowOff>90504</xdr:rowOff>
    </xdr:to>
    <xdr:sp macro="" textlink="">
      <xdr:nvSpPr>
        <xdr:cNvPr id="534" name="円/楕円 533"/>
        <xdr:cNvSpPr/>
      </xdr:nvSpPr>
      <xdr:spPr>
        <a:xfrm>
          <a:off x="15430500" y="61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107031</xdr:rowOff>
    </xdr:from>
    <xdr:ext cx="534377" cy="259045"/>
    <xdr:sp macro="" textlink="">
      <xdr:nvSpPr>
        <xdr:cNvPr id="535" name="テキスト ボックス 534"/>
        <xdr:cNvSpPr txBox="1"/>
      </xdr:nvSpPr>
      <xdr:spPr>
        <a:xfrm>
          <a:off x="15214111" y="593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157284</xdr:rowOff>
    </xdr:from>
    <xdr:to>
      <xdr:col>21</xdr:col>
      <xdr:colOff>212725</xdr:colOff>
      <xdr:row>35</xdr:row>
      <xdr:rowOff>87434</xdr:rowOff>
    </xdr:to>
    <xdr:sp macro="" textlink="">
      <xdr:nvSpPr>
        <xdr:cNvPr id="536" name="円/楕円 535"/>
        <xdr:cNvSpPr/>
      </xdr:nvSpPr>
      <xdr:spPr>
        <a:xfrm>
          <a:off x="14541500" y="598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103961</xdr:rowOff>
    </xdr:from>
    <xdr:ext cx="534377" cy="259045"/>
    <xdr:sp macro="" textlink="">
      <xdr:nvSpPr>
        <xdr:cNvPr id="537" name="テキスト ボックス 536"/>
        <xdr:cNvSpPr txBox="1"/>
      </xdr:nvSpPr>
      <xdr:spPr>
        <a:xfrm>
          <a:off x="14325111" y="576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111515</xdr:rowOff>
    </xdr:from>
    <xdr:to>
      <xdr:col>20</xdr:col>
      <xdr:colOff>9525</xdr:colOff>
      <xdr:row>38</xdr:row>
      <xdr:rowOff>41665</xdr:rowOff>
    </xdr:to>
    <xdr:sp macro="" textlink="">
      <xdr:nvSpPr>
        <xdr:cNvPr id="538" name="円/楕円 537"/>
        <xdr:cNvSpPr/>
      </xdr:nvSpPr>
      <xdr:spPr>
        <a:xfrm>
          <a:off x="13652500" y="6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58192</xdr:rowOff>
    </xdr:from>
    <xdr:ext cx="534377" cy="259045"/>
    <xdr:sp macro="" textlink="">
      <xdr:nvSpPr>
        <xdr:cNvPr id="539" name="テキスト ボックス 538"/>
        <xdr:cNvSpPr txBox="1"/>
      </xdr:nvSpPr>
      <xdr:spPr>
        <a:xfrm>
          <a:off x="13436111" y="62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17316</xdr:rowOff>
    </xdr:from>
    <xdr:to>
      <xdr:col>18</xdr:col>
      <xdr:colOff>492125</xdr:colOff>
      <xdr:row>37</xdr:row>
      <xdr:rowOff>118916</xdr:rowOff>
    </xdr:to>
    <xdr:sp macro="" textlink="">
      <xdr:nvSpPr>
        <xdr:cNvPr id="540" name="円/楕円 539"/>
        <xdr:cNvSpPr/>
      </xdr:nvSpPr>
      <xdr:spPr>
        <a:xfrm>
          <a:off x="12763500" y="63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135443</xdr:rowOff>
    </xdr:from>
    <xdr:ext cx="534377" cy="259045"/>
    <xdr:sp macro="" textlink="">
      <xdr:nvSpPr>
        <xdr:cNvPr id="541" name="テキスト ボックス 540"/>
        <xdr:cNvSpPr txBox="1"/>
      </xdr:nvSpPr>
      <xdr:spPr>
        <a:xfrm>
          <a:off x="12547111" y="61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101417</xdr:rowOff>
    </xdr:from>
    <xdr:to>
      <xdr:col>23</xdr:col>
      <xdr:colOff>517525</xdr:colOff>
      <xdr:row>57</xdr:row>
      <xdr:rowOff>104625</xdr:rowOff>
    </xdr:to>
    <xdr:cxnSp macro="">
      <xdr:nvCxnSpPr>
        <xdr:cNvPr id="570" name="直線コネクタ 569"/>
        <xdr:cNvCxnSpPr/>
      </xdr:nvCxnSpPr>
      <xdr:spPr>
        <a:xfrm flipV="1">
          <a:off x="15481300" y="9874067"/>
          <a:ext cx="8382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104625</xdr:rowOff>
    </xdr:from>
    <xdr:to>
      <xdr:col>22</xdr:col>
      <xdr:colOff>365125</xdr:colOff>
      <xdr:row>57</xdr:row>
      <xdr:rowOff>162819</xdr:rowOff>
    </xdr:to>
    <xdr:cxnSp macro="">
      <xdr:nvCxnSpPr>
        <xdr:cNvPr id="573" name="直線コネクタ 572"/>
        <xdr:cNvCxnSpPr/>
      </xdr:nvCxnSpPr>
      <xdr:spPr>
        <a:xfrm flipV="1">
          <a:off x="14592300" y="9877275"/>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162819</xdr:rowOff>
    </xdr:from>
    <xdr:to>
      <xdr:col>21</xdr:col>
      <xdr:colOff>161925</xdr:colOff>
      <xdr:row>58</xdr:row>
      <xdr:rowOff>1462</xdr:rowOff>
    </xdr:to>
    <xdr:cxnSp macro="">
      <xdr:nvCxnSpPr>
        <xdr:cNvPr id="576" name="直線コネクタ 575"/>
        <xdr:cNvCxnSpPr/>
      </xdr:nvCxnSpPr>
      <xdr:spPr>
        <a:xfrm flipV="1">
          <a:off x="13703300" y="9935469"/>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100033</xdr:rowOff>
    </xdr:from>
    <xdr:to>
      <xdr:col>21</xdr:col>
      <xdr:colOff>212725</xdr:colOff>
      <xdr:row>58</xdr:row>
      <xdr:rowOff>30183</xdr:rowOff>
    </xdr:to>
    <xdr:sp macro="" textlink="">
      <xdr:nvSpPr>
        <xdr:cNvPr id="577" name="フローチャート : 判断 576"/>
        <xdr:cNvSpPr/>
      </xdr:nvSpPr>
      <xdr:spPr>
        <a:xfrm>
          <a:off x="14541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46710</xdr:rowOff>
    </xdr:from>
    <xdr:ext cx="534377" cy="259045"/>
    <xdr:sp macro="" textlink="">
      <xdr:nvSpPr>
        <xdr:cNvPr id="578" name="テキスト ボックス 577"/>
        <xdr:cNvSpPr txBox="1"/>
      </xdr:nvSpPr>
      <xdr:spPr>
        <a:xfrm>
          <a:off x="14325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1462</xdr:rowOff>
    </xdr:from>
    <xdr:to>
      <xdr:col>19</xdr:col>
      <xdr:colOff>644525</xdr:colOff>
      <xdr:row>58</xdr:row>
      <xdr:rowOff>23709</xdr:rowOff>
    </xdr:to>
    <xdr:cxnSp macro="">
      <xdr:nvCxnSpPr>
        <xdr:cNvPr id="579" name="直線コネクタ 578"/>
        <xdr:cNvCxnSpPr/>
      </xdr:nvCxnSpPr>
      <xdr:spPr>
        <a:xfrm flipV="1">
          <a:off x="12814300" y="9945562"/>
          <a:ext cx="889000" cy="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116416</xdr:rowOff>
    </xdr:from>
    <xdr:to>
      <xdr:col>20</xdr:col>
      <xdr:colOff>9525</xdr:colOff>
      <xdr:row>58</xdr:row>
      <xdr:rowOff>46566</xdr:rowOff>
    </xdr:to>
    <xdr:sp macro="" textlink="">
      <xdr:nvSpPr>
        <xdr:cNvPr id="580" name="フローチャート : 判断 579"/>
        <xdr:cNvSpPr/>
      </xdr:nvSpPr>
      <xdr:spPr>
        <a:xfrm>
          <a:off x="13652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63093</xdr:rowOff>
    </xdr:from>
    <xdr:ext cx="534377" cy="259045"/>
    <xdr:sp macro="" textlink="">
      <xdr:nvSpPr>
        <xdr:cNvPr id="581" name="テキスト ボックス 580"/>
        <xdr:cNvSpPr txBox="1"/>
      </xdr:nvSpPr>
      <xdr:spPr>
        <a:xfrm>
          <a:off x="13436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125446</xdr:rowOff>
    </xdr:from>
    <xdr:to>
      <xdr:col>18</xdr:col>
      <xdr:colOff>492125</xdr:colOff>
      <xdr:row>58</xdr:row>
      <xdr:rowOff>55596</xdr:rowOff>
    </xdr:to>
    <xdr:sp macro="" textlink="">
      <xdr:nvSpPr>
        <xdr:cNvPr id="582" name="フローチャート : 判断 581"/>
        <xdr:cNvSpPr/>
      </xdr:nvSpPr>
      <xdr:spPr>
        <a:xfrm>
          <a:off x="12763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72123</xdr:rowOff>
    </xdr:from>
    <xdr:ext cx="534377" cy="259045"/>
    <xdr:sp macro="" textlink="">
      <xdr:nvSpPr>
        <xdr:cNvPr id="583" name="テキスト ボックス 582"/>
        <xdr:cNvSpPr txBox="1"/>
      </xdr:nvSpPr>
      <xdr:spPr>
        <a:xfrm>
          <a:off x="12547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50617</xdr:rowOff>
    </xdr:from>
    <xdr:to>
      <xdr:col>23</xdr:col>
      <xdr:colOff>568325</xdr:colOff>
      <xdr:row>57</xdr:row>
      <xdr:rowOff>152217</xdr:rowOff>
    </xdr:to>
    <xdr:sp macro="" textlink="">
      <xdr:nvSpPr>
        <xdr:cNvPr id="589" name="円/楕円 588"/>
        <xdr:cNvSpPr/>
      </xdr:nvSpPr>
      <xdr:spPr>
        <a:xfrm>
          <a:off x="16268700" y="98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29044</xdr:rowOff>
    </xdr:from>
    <xdr:ext cx="534377" cy="259045"/>
    <xdr:sp macro="" textlink="">
      <xdr:nvSpPr>
        <xdr:cNvPr id="590" name="教育費該当値テキスト"/>
        <xdr:cNvSpPr txBox="1"/>
      </xdr:nvSpPr>
      <xdr:spPr>
        <a:xfrm>
          <a:off x="16370300" y="980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53825</xdr:rowOff>
    </xdr:from>
    <xdr:to>
      <xdr:col>22</xdr:col>
      <xdr:colOff>415925</xdr:colOff>
      <xdr:row>57</xdr:row>
      <xdr:rowOff>155425</xdr:rowOff>
    </xdr:to>
    <xdr:sp macro="" textlink="">
      <xdr:nvSpPr>
        <xdr:cNvPr id="591" name="円/楕円 590"/>
        <xdr:cNvSpPr/>
      </xdr:nvSpPr>
      <xdr:spPr>
        <a:xfrm>
          <a:off x="15430500" y="98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502</xdr:rowOff>
    </xdr:from>
    <xdr:ext cx="534377" cy="259045"/>
    <xdr:sp macro="" textlink="">
      <xdr:nvSpPr>
        <xdr:cNvPr id="592" name="テキスト ボックス 591"/>
        <xdr:cNvSpPr txBox="1"/>
      </xdr:nvSpPr>
      <xdr:spPr>
        <a:xfrm>
          <a:off x="15214111" y="960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112019</xdr:rowOff>
    </xdr:from>
    <xdr:to>
      <xdr:col>21</xdr:col>
      <xdr:colOff>212725</xdr:colOff>
      <xdr:row>58</xdr:row>
      <xdr:rowOff>42169</xdr:rowOff>
    </xdr:to>
    <xdr:sp macro="" textlink="">
      <xdr:nvSpPr>
        <xdr:cNvPr id="593" name="円/楕円 592"/>
        <xdr:cNvSpPr/>
      </xdr:nvSpPr>
      <xdr:spPr>
        <a:xfrm>
          <a:off x="14541500" y="988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33296</xdr:rowOff>
    </xdr:from>
    <xdr:ext cx="534377" cy="259045"/>
    <xdr:sp macro="" textlink="">
      <xdr:nvSpPr>
        <xdr:cNvPr id="594" name="テキスト ボックス 593"/>
        <xdr:cNvSpPr txBox="1"/>
      </xdr:nvSpPr>
      <xdr:spPr>
        <a:xfrm>
          <a:off x="14325111" y="997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122112</xdr:rowOff>
    </xdr:from>
    <xdr:to>
      <xdr:col>20</xdr:col>
      <xdr:colOff>9525</xdr:colOff>
      <xdr:row>58</xdr:row>
      <xdr:rowOff>52262</xdr:rowOff>
    </xdr:to>
    <xdr:sp macro="" textlink="">
      <xdr:nvSpPr>
        <xdr:cNvPr id="595" name="円/楕円 594"/>
        <xdr:cNvSpPr/>
      </xdr:nvSpPr>
      <xdr:spPr>
        <a:xfrm>
          <a:off x="13652500" y="98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43389</xdr:rowOff>
    </xdr:from>
    <xdr:ext cx="534377" cy="259045"/>
    <xdr:sp macro="" textlink="">
      <xdr:nvSpPr>
        <xdr:cNvPr id="596" name="テキスト ボックス 595"/>
        <xdr:cNvSpPr txBox="1"/>
      </xdr:nvSpPr>
      <xdr:spPr>
        <a:xfrm>
          <a:off x="13436111" y="99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144359</xdr:rowOff>
    </xdr:from>
    <xdr:to>
      <xdr:col>18</xdr:col>
      <xdr:colOff>492125</xdr:colOff>
      <xdr:row>58</xdr:row>
      <xdr:rowOff>74509</xdr:rowOff>
    </xdr:to>
    <xdr:sp macro="" textlink="">
      <xdr:nvSpPr>
        <xdr:cNvPr id="597" name="円/楕円 596"/>
        <xdr:cNvSpPr/>
      </xdr:nvSpPr>
      <xdr:spPr>
        <a:xfrm>
          <a:off x="12763500" y="99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65636</xdr:rowOff>
    </xdr:from>
    <xdr:ext cx="534377" cy="259045"/>
    <xdr:sp macro="" textlink="">
      <xdr:nvSpPr>
        <xdr:cNvPr id="598" name="テキスト ボックス 597"/>
        <xdr:cNvSpPr txBox="1"/>
      </xdr:nvSpPr>
      <xdr:spPr>
        <a:xfrm>
          <a:off x="12547111" y="100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83538</xdr:rowOff>
    </xdr:from>
    <xdr:to>
      <xdr:col>23</xdr:col>
      <xdr:colOff>517525</xdr:colOff>
      <xdr:row>78</xdr:row>
      <xdr:rowOff>94824</xdr:rowOff>
    </xdr:to>
    <xdr:cxnSp macro="">
      <xdr:nvCxnSpPr>
        <xdr:cNvPr id="625" name="直線コネクタ 624"/>
        <xdr:cNvCxnSpPr/>
      </xdr:nvCxnSpPr>
      <xdr:spPr>
        <a:xfrm>
          <a:off x="15481300" y="13456638"/>
          <a:ext cx="8382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46276</xdr:rowOff>
    </xdr:from>
    <xdr:ext cx="469744" cy="259045"/>
    <xdr:sp macro="" textlink="">
      <xdr:nvSpPr>
        <xdr:cNvPr id="626" name="災害復旧費平均値テキスト"/>
        <xdr:cNvSpPr txBox="1"/>
      </xdr:nvSpPr>
      <xdr:spPr>
        <a:xfrm>
          <a:off x="16370300" y="13419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67762</xdr:rowOff>
    </xdr:from>
    <xdr:to>
      <xdr:col>22</xdr:col>
      <xdr:colOff>365125</xdr:colOff>
      <xdr:row>78</xdr:row>
      <xdr:rowOff>83538</xdr:rowOff>
    </xdr:to>
    <xdr:cxnSp macro="">
      <xdr:nvCxnSpPr>
        <xdr:cNvPr id="628" name="直線コネクタ 627"/>
        <xdr:cNvCxnSpPr/>
      </xdr:nvCxnSpPr>
      <xdr:spPr>
        <a:xfrm>
          <a:off x="14592300" y="13440862"/>
          <a:ext cx="889000" cy="1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67762</xdr:rowOff>
    </xdr:from>
    <xdr:to>
      <xdr:col>21</xdr:col>
      <xdr:colOff>161925</xdr:colOff>
      <xdr:row>78</xdr:row>
      <xdr:rowOff>128956</xdr:rowOff>
    </xdr:to>
    <xdr:cxnSp macro="">
      <xdr:nvCxnSpPr>
        <xdr:cNvPr id="631" name="直線コネクタ 630"/>
        <xdr:cNvCxnSpPr/>
      </xdr:nvCxnSpPr>
      <xdr:spPr>
        <a:xfrm flipV="1">
          <a:off x="13703300" y="13440862"/>
          <a:ext cx="889000" cy="6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2" name="フローチャート : 判断 631"/>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170901</xdr:rowOff>
    </xdr:from>
    <xdr:ext cx="469744" cy="259045"/>
    <xdr:sp macro="" textlink="">
      <xdr:nvSpPr>
        <xdr:cNvPr id="633" name="テキスト ボックス 632"/>
        <xdr:cNvSpPr txBox="1"/>
      </xdr:nvSpPr>
      <xdr:spPr>
        <a:xfrm>
          <a:off x="14357427" y="135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128956</xdr:rowOff>
    </xdr:from>
    <xdr:to>
      <xdr:col>19</xdr:col>
      <xdr:colOff>644525</xdr:colOff>
      <xdr:row>78</xdr:row>
      <xdr:rowOff>132938</xdr:rowOff>
    </xdr:to>
    <xdr:cxnSp macro="">
      <xdr:nvCxnSpPr>
        <xdr:cNvPr id="634" name="直線コネクタ 633"/>
        <xdr:cNvCxnSpPr/>
      </xdr:nvCxnSpPr>
      <xdr:spPr>
        <a:xfrm flipV="1">
          <a:off x="12814300" y="13502056"/>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35" name="フローチャート : 判断 634"/>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22615</xdr:rowOff>
    </xdr:from>
    <xdr:ext cx="469744" cy="259045"/>
    <xdr:sp macro="" textlink="">
      <xdr:nvSpPr>
        <xdr:cNvPr id="636" name="テキスト ボックス 635"/>
        <xdr:cNvSpPr txBox="1"/>
      </xdr:nvSpPr>
      <xdr:spPr>
        <a:xfrm>
          <a:off x="13468427" y="1322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37" name="フローチャート : 判断 636"/>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16353</xdr:rowOff>
    </xdr:from>
    <xdr:ext cx="469744" cy="259045"/>
    <xdr:sp macro="" textlink="">
      <xdr:nvSpPr>
        <xdr:cNvPr id="638" name="テキスト ボックス 637"/>
        <xdr:cNvSpPr txBox="1"/>
      </xdr:nvSpPr>
      <xdr:spPr>
        <a:xfrm>
          <a:off x="12579427" y="132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44024</xdr:rowOff>
    </xdr:from>
    <xdr:to>
      <xdr:col>23</xdr:col>
      <xdr:colOff>568325</xdr:colOff>
      <xdr:row>78</xdr:row>
      <xdr:rowOff>145624</xdr:rowOff>
    </xdr:to>
    <xdr:sp macro="" textlink="">
      <xdr:nvSpPr>
        <xdr:cNvPr id="644" name="円/楕円 643"/>
        <xdr:cNvSpPr/>
      </xdr:nvSpPr>
      <xdr:spPr>
        <a:xfrm>
          <a:off x="16268700" y="134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3401</xdr:rowOff>
    </xdr:from>
    <xdr:ext cx="534377" cy="259045"/>
    <xdr:sp macro="" textlink="">
      <xdr:nvSpPr>
        <xdr:cNvPr id="645" name="災害復旧費該当値テキスト"/>
        <xdr:cNvSpPr txBox="1"/>
      </xdr:nvSpPr>
      <xdr:spPr>
        <a:xfrm>
          <a:off x="16370300" y="13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32738</xdr:rowOff>
    </xdr:from>
    <xdr:to>
      <xdr:col>22</xdr:col>
      <xdr:colOff>415925</xdr:colOff>
      <xdr:row>78</xdr:row>
      <xdr:rowOff>134338</xdr:rowOff>
    </xdr:to>
    <xdr:sp macro="" textlink="">
      <xdr:nvSpPr>
        <xdr:cNvPr id="646" name="円/楕円 645"/>
        <xdr:cNvSpPr/>
      </xdr:nvSpPr>
      <xdr:spPr>
        <a:xfrm>
          <a:off x="15430500" y="134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150865</xdr:rowOff>
    </xdr:from>
    <xdr:ext cx="534377" cy="259045"/>
    <xdr:sp macro="" textlink="">
      <xdr:nvSpPr>
        <xdr:cNvPr id="647" name="テキスト ボックス 646"/>
        <xdr:cNvSpPr txBox="1"/>
      </xdr:nvSpPr>
      <xdr:spPr>
        <a:xfrm>
          <a:off x="15214111" y="131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16962</xdr:rowOff>
    </xdr:from>
    <xdr:to>
      <xdr:col>21</xdr:col>
      <xdr:colOff>212725</xdr:colOff>
      <xdr:row>78</xdr:row>
      <xdr:rowOff>118562</xdr:rowOff>
    </xdr:to>
    <xdr:sp macro="" textlink="">
      <xdr:nvSpPr>
        <xdr:cNvPr id="648" name="円/楕円 647"/>
        <xdr:cNvSpPr/>
      </xdr:nvSpPr>
      <xdr:spPr>
        <a:xfrm>
          <a:off x="14541500" y="133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135089</xdr:rowOff>
    </xdr:from>
    <xdr:ext cx="534377" cy="259045"/>
    <xdr:sp macro="" textlink="">
      <xdr:nvSpPr>
        <xdr:cNvPr id="649" name="テキスト ボックス 648"/>
        <xdr:cNvSpPr txBox="1"/>
      </xdr:nvSpPr>
      <xdr:spPr>
        <a:xfrm>
          <a:off x="14325111" y="131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78156</xdr:rowOff>
    </xdr:from>
    <xdr:to>
      <xdr:col>20</xdr:col>
      <xdr:colOff>9525</xdr:colOff>
      <xdr:row>79</xdr:row>
      <xdr:rowOff>8306</xdr:rowOff>
    </xdr:to>
    <xdr:sp macro="" textlink="">
      <xdr:nvSpPr>
        <xdr:cNvPr id="650" name="円/楕円 649"/>
        <xdr:cNvSpPr/>
      </xdr:nvSpPr>
      <xdr:spPr>
        <a:xfrm>
          <a:off x="13652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170883</xdr:rowOff>
    </xdr:from>
    <xdr:ext cx="469744" cy="259045"/>
    <xdr:sp macro="" textlink="">
      <xdr:nvSpPr>
        <xdr:cNvPr id="651" name="テキスト ボックス 650"/>
        <xdr:cNvSpPr txBox="1"/>
      </xdr:nvSpPr>
      <xdr:spPr>
        <a:xfrm>
          <a:off x="13468427" y="1354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82138</xdr:rowOff>
    </xdr:from>
    <xdr:to>
      <xdr:col>18</xdr:col>
      <xdr:colOff>492125</xdr:colOff>
      <xdr:row>79</xdr:row>
      <xdr:rowOff>12288</xdr:rowOff>
    </xdr:to>
    <xdr:sp macro="" textlink="">
      <xdr:nvSpPr>
        <xdr:cNvPr id="652" name="円/楕円 651"/>
        <xdr:cNvSpPr/>
      </xdr:nvSpPr>
      <xdr:spPr>
        <a:xfrm>
          <a:off x="12763500" y="134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3415</xdr:rowOff>
    </xdr:from>
    <xdr:ext cx="469744" cy="259045"/>
    <xdr:sp macro="" textlink="">
      <xdr:nvSpPr>
        <xdr:cNvPr id="653" name="テキスト ボックス 652"/>
        <xdr:cNvSpPr txBox="1"/>
      </xdr:nvSpPr>
      <xdr:spPr>
        <a:xfrm>
          <a:off x="12579427" y="1354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166035</xdr:rowOff>
    </xdr:from>
    <xdr:to>
      <xdr:col>23</xdr:col>
      <xdr:colOff>517525</xdr:colOff>
      <xdr:row>95</xdr:row>
      <xdr:rowOff>14444</xdr:rowOff>
    </xdr:to>
    <xdr:cxnSp macro="">
      <xdr:nvCxnSpPr>
        <xdr:cNvPr id="678" name="直線コネクタ 677"/>
        <xdr:cNvCxnSpPr/>
      </xdr:nvCxnSpPr>
      <xdr:spPr>
        <a:xfrm>
          <a:off x="15481300" y="16282335"/>
          <a:ext cx="838200" cy="1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85694</xdr:rowOff>
    </xdr:from>
    <xdr:to>
      <xdr:col>22</xdr:col>
      <xdr:colOff>365125</xdr:colOff>
      <xdr:row>94</xdr:row>
      <xdr:rowOff>166035</xdr:rowOff>
    </xdr:to>
    <xdr:cxnSp macro="">
      <xdr:nvCxnSpPr>
        <xdr:cNvPr id="681" name="直線コネクタ 680"/>
        <xdr:cNvCxnSpPr/>
      </xdr:nvCxnSpPr>
      <xdr:spPr>
        <a:xfrm>
          <a:off x="14592300" y="16201994"/>
          <a:ext cx="889000" cy="8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85694</xdr:rowOff>
    </xdr:from>
    <xdr:to>
      <xdr:col>21</xdr:col>
      <xdr:colOff>161925</xdr:colOff>
      <xdr:row>94</xdr:row>
      <xdr:rowOff>95242</xdr:rowOff>
    </xdr:to>
    <xdr:cxnSp macro="">
      <xdr:nvCxnSpPr>
        <xdr:cNvPr id="684" name="直線コネクタ 683"/>
        <xdr:cNvCxnSpPr/>
      </xdr:nvCxnSpPr>
      <xdr:spPr>
        <a:xfrm flipV="1">
          <a:off x="13703300" y="16201994"/>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141227</xdr:rowOff>
    </xdr:from>
    <xdr:to>
      <xdr:col>21</xdr:col>
      <xdr:colOff>212725</xdr:colOff>
      <xdr:row>96</xdr:row>
      <xdr:rowOff>71377</xdr:rowOff>
    </xdr:to>
    <xdr:sp macro="" textlink="">
      <xdr:nvSpPr>
        <xdr:cNvPr id="685" name="フローチャート : 判断 684"/>
        <xdr:cNvSpPr/>
      </xdr:nvSpPr>
      <xdr:spPr>
        <a:xfrm>
          <a:off x="14541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62504</xdr:rowOff>
    </xdr:from>
    <xdr:ext cx="534377" cy="259045"/>
    <xdr:sp macro="" textlink="">
      <xdr:nvSpPr>
        <xdr:cNvPr id="686" name="テキスト ボックス 685"/>
        <xdr:cNvSpPr txBox="1"/>
      </xdr:nvSpPr>
      <xdr:spPr>
        <a:xfrm>
          <a:off x="14325111" y="165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95242</xdr:rowOff>
    </xdr:from>
    <xdr:to>
      <xdr:col>19</xdr:col>
      <xdr:colOff>644525</xdr:colOff>
      <xdr:row>94</xdr:row>
      <xdr:rowOff>97627</xdr:rowOff>
    </xdr:to>
    <xdr:cxnSp macro="">
      <xdr:nvCxnSpPr>
        <xdr:cNvPr id="687" name="直線コネクタ 686"/>
        <xdr:cNvCxnSpPr/>
      </xdr:nvCxnSpPr>
      <xdr:spPr>
        <a:xfrm flipV="1">
          <a:off x="12814300" y="16211542"/>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139106</xdr:rowOff>
    </xdr:from>
    <xdr:to>
      <xdr:col>20</xdr:col>
      <xdr:colOff>9525</xdr:colOff>
      <xdr:row>96</xdr:row>
      <xdr:rowOff>69256</xdr:rowOff>
    </xdr:to>
    <xdr:sp macro="" textlink="">
      <xdr:nvSpPr>
        <xdr:cNvPr id="688" name="フローチャート : 判断 687"/>
        <xdr:cNvSpPr/>
      </xdr:nvSpPr>
      <xdr:spPr>
        <a:xfrm>
          <a:off x="13652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60383</xdr:rowOff>
    </xdr:from>
    <xdr:ext cx="534377" cy="259045"/>
    <xdr:sp macro="" textlink="">
      <xdr:nvSpPr>
        <xdr:cNvPr id="689" name="テキスト ボックス 688"/>
        <xdr:cNvSpPr txBox="1"/>
      </xdr:nvSpPr>
      <xdr:spPr>
        <a:xfrm>
          <a:off x="13436111" y="165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139621</xdr:rowOff>
    </xdr:from>
    <xdr:to>
      <xdr:col>18</xdr:col>
      <xdr:colOff>492125</xdr:colOff>
      <xdr:row>96</xdr:row>
      <xdr:rowOff>69771</xdr:rowOff>
    </xdr:to>
    <xdr:sp macro="" textlink="">
      <xdr:nvSpPr>
        <xdr:cNvPr id="690" name="フローチャート : 判断 689"/>
        <xdr:cNvSpPr/>
      </xdr:nvSpPr>
      <xdr:spPr>
        <a:xfrm>
          <a:off x="12763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60898</xdr:rowOff>
    </xdr:from>
    <xdr:ext cx="534377" cy="259045"/>
    <xdr:sp macro="" textlink="">
      <xdr:nvSpPr>
        <xdr:cNvPr id="691" name="テキスト ボックス 690"/>
        <xdr:cNvSpPr txBox="1"/>
      </xdr:nvSpPr>
      <xdr:spPr>
        <a:xfrm>
          <a:off x="12547111" y="165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135094</xdr:rowOff>
    </xdr:from>
    <xdr:to>
      <xdr:col>23</xdr:col>
      <xdr:colOff>568325</xdr:colOff>
      <xdr:row>95</xdr:row>
      <xdr:rowOff>65244</xdr:rowOff>
    </xdr:to>
    <xdr:sp macro="" textlink="">
      <xdr:nvSpPr>
        <xdr:cNvPr id="697" name="円/楕円 696"/>
        <xdr:cNvSpPr/>
      </xdr:nvSpPr>
      <xdr:spPr>
        <a:xfrm>
          <a:off x="16268700" y="1625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157971</xdr:rowOff>
    </xdr:from>
    <xdr:ext cx="534377" cy="259045"/>
    <xdr:sp macro="" textlink="">
      <xdr:nvSpPr>
        <xdr:cNvPr id="698" name="公債費該当値テキスト"/>
        <xdr:cNvSpPr txBox="1"/>
      </xdr:nvSpPr>
      <xdr:spPr>
        <a:xfrm>
          <a:off x="16370300" y="1610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91,917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115235</xdr:rowOff>
    </xdr:from>
    <xdr:to>
      <xdr:col>22</xdr:col>
      <xdr:colOff>415925</xdr:colOff>
      <xdr:row>95</xdr:row>
      <xdr:rowOff>45385</xdr:rowOff>
    </xdr:to>
    <xdr:sp macro="" textlink="">
      <xdr:nvSpPr>
        <xdr:cNvPr id="699" name="円/楕円 698"/>
        <xdr:cNvSpPr/>
      </xdr:nvSpPr>
      <xdr:spPr>
        <a:xfrm>
          <a:off x="15430500" y="162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61912</xdr:rowOff>
    </xdr:from>
    <xdr:ext cx="534377" cy="259045"/>
    <xdr:sp macro="" textlink="">
      <xdr:nvSpPr>
        <xdr:cNvPr id="700" name="テキスト ボックス 699"/>
        <xdr:cNvSpPr txBox="1"/>
      </xdr:nvSpPr>
      <xdr:spPr>
        <a:xfrm>
          <a:off x="15214111" y="1600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34894</xdr:rowOff>
    </xdr:from>
    <xdr:to>
      <xdr:col>21</xdr:col>
      <xdr:colOff>212725</xdr:colOff>
      <xdr:row>94</xdr:row>
      <xdr:rowOff>136494</xdr:rowOff>
    </xdr:to>
    <xdr:sp macro="" textlink="">
      <xdr:nvSpPr>
        <xdr:cNvPr id="701" name="円/楕円 700"/>
        <xdr:cNvSpPr/>
      </xdr:nvSpPr>
      <xdr:spPr>
        <a:xfrm>
          <a:off x="14541500" y="161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153021</xdr:rowOff>
    </xdr:from>
    <xdr:ext cx="599010" cy="259045"/>
    <xdr:sp macro="" textlink="">
      <xdr:nvSpPr>
        <xdr:cNvPr id="702" name="テキスト ボックス 701"/>
        <xdr:cNvSpPr txBox="1"/>
      </xdr:nvSpPr>
      <xdr:spPr>
        <a:xfrm>
          <a:off x="14292794" y="1592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44442</xdr:rowOff>
    </xdr:from>
    <xdr:to>
      <xdr:col>20</xdr:col>
      <xdr:colOff>9525</xdr:colOff>
      <xdr:row>94</xdr:row>
      <xdr:rowOff>146042</xdr:rowOff>
    </xdr:to>
    <xdr:sp macro="" textlink="">
      <xdr:nvSpPr>
        <xdr:cNvPr id="703" name="円/楕円 702"/>
        <xdr:cNvSpPr/>
      </xdr:nvSpPr>
      <xdr:spPr>
        <a:xfrm>
          <a:off x="13652500" y="1616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162569</xdr:rowOff>
    </xdr:from>
    <xdr:ext cx="599010" cy="259045"/>
    <xdr:sp macro="" textlink="">
      <xdr:nvSpPr>
        <xdr:cNvPr id="704" name="テキスト ボックス 703"/>
        <xdr:cNvSpPr txBox="1"/>
      </xdr:nvSpPr>
      <xdr:spPr>
        <a:xfrm>
          <a:off x="13403794" y="1593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107,779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46827</xdr:rowOff>
    </xdr:from>
    <xdr:to>
      <xdr:col>18</xdr:col>
      <xdr:colOff>492125</xdr:colOff>
      <xdr:row>94</xdr:row>
      <xdr:rowOff>148427</xdr:rowOff>
    </xdr:to>
    <xdr:sp macro="" textlink="">
      <xdr:nvSpPr>
        <xdr:cNvPr id="705" name="円/楕円 704"/>
        <xdr:cNvSpPr/>
      </xdr:nvSpPr>
      <xdr:spPr>
        <a:xfrm>
          <a:off x="12763500" y="161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164954</xdr:rowOff>
    </xdr:from>
    <xdr:ext cx="599010" cy="259045"/>
    <xdr:sp macro="" textlink="">
      <xdr:nvSpPr>
        <xdr:cNvPr id="706" name="テキスト ボックス 705"/>
        <xdr:cNvSpPr txBox="1"/>
      </xdr:nvSpPr>
      <xdr:spPr>
        <a:xfrm>
          <a:off x="12514794" y="1593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92727</xdr:rowOff>
    </xdr:from>
    <xdr:ext cx="595419" cy="259045"/>
    <xdr:sp macro="" textlink="">
      <xdr:nvSpPr>
        <xdr:cNvPr id="726" name="テキスト ボックス 725"/>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8" name="テキスト ボックス 72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39</xdr:row>
      <xdr:rowOff>1943</xdr:rowOff>
    </xdr:from>
    <xdr:to>
      <xdr:col>32</xdr:col>
      <xdr:colOff>186689</xdr:colOff>
      <xdr:row>39</xdr:row>
      <xdr:rowOff>44450</xdr:rowOff>
    </xdr:to>
    <xdr:cxnSp macro="">
      <xdr:nvCxnSpPr>
        <xdr:cNvPr id="730" name="直線コネクタ 729"/>
        <xdr:cNvCxnSpPr/>
      </xdr:nvCxnSpPr>
      <xdr:spPr>
        <a:xfrm flipV="1">
          <a:off x="22159595" y="6688493"/>
          <a:ext cx="1269" cy="42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158170</xdr:rowOff>
    </xdr:from>
    <xdr:ext cx="249299" cy="259045"/>
    <xdr:sp macro="" textlink="">
      <xdr:nvSpPr>
        <xdr:cNvPr id="731" name="諸支出金最小値テキスト"/>
        <xdr:cNvSpPr txBox="1"/>
      </xdr:nvSpPr>
      <xdr:spPr>
        <a:xfrm>
          <a:off x="22212300" y="6844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120070</xdr:rowOff>
    </xdr:from>
    <xdr:ext cx="469744" cy="259045"/>
    <xdr:sp macro="" textlink="">
      <xdr:nvSpPr>
        <xdr:cNvPr id="733" name="諸支出金最大値テキスト"/>
        <xdr:cNvSpPr txBox="1"/>
      </xdr:nvSpPr>
      <xdr:spPr>
        <a:xfrm>
          <a:off x="22212300" y="64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39</xdr:row>
      <xdr:rowOff>1943</xdr:rowOff>
    </xdr:from>
    <xdr:to>
      <xdr:col>32</xdr:col>
      <xdr:colOff>276225</xdr:colOff>
      <xdr:row>39</xdr:row>
      <xdr:rowOff>1943</xdr:rowOff>
    </xdr:to>
    <xdr:cxnSp macro="">
      <xdr:nvCxnSpPr>
        <xdr:cNvPr id="734" name="直線コネクタ 733"/>
        <xdr:cNvCxnSpPr/>
      </xdr:nvCxnSpPr>
      <xdr:spPr>
        <a:xfrm>
          <a:off x="22072600" y="668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50102</xdr:rowOff>
    </xdr:from>
    <xdr:to>
      <xdr:col>32</xdr:col>
      <xdr:colOff>187325</xdr:colOff>
      <xdr:row>39</xdr:row>
      <xdr:rowOff>43142</xdr:rowOff>
    </xdr:to>
    <xdr:cxnSp macro="">
      <xdr:nvCxnSpPr>
        <xdr:cNvPr id="735" name="直線コネクタ 734"/>
        <xdr:cNvCxnSpPr/>
      </xdr:nvCxnSpPr>
      <xdr:spPr>
        <a:xfrm>
          <a:off x="21323300" y="6222302"/>
          <a:ext cx="838200" cy="50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75620</xdr:rowOff>
    </xdr:from>
    <xdr:ext cx="378565" cy="259045"/>
    <xdr:sp macro="" textlink="">
      <xdr:nvSpPr>
        <xdr:cNvPr id="736" name="諸支出金平均値テキスト"/>
        <xdr:cNvSpPr txBox="1"/>
      </xdr:nvSpPr>
      <xdr:spPr>
        <a:xfrm>
          <a:off x="22212300" y="6590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163068</xdr:rowOff>
    </xdr:from>
    <xdr:to>
      <xdr:col>32</xdr:col>
      <xdr:colOff>238125</xdr:colOff>
      <xdr:row>39</xdr:row>
      <xdr:rowOff>93218</xdr:rowOff>
    </xdr:to>
    <xdr:sp macro="" textlink="">
      <xdr:nvSpPr>
        <xdr:cNvPr id="737" name="フローチャート : 判断 736"/>
        <xdr:cNvSpPr/>
      </xdr:nvSpPr>
      <xdr:spPr>
        <a:xfrm>
          <a:off x="22110700" y="667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50102</xdr:rowOff>
    </xdr:from>
    <xdr:to>
      <xdr:col>31</xdr:col>
      <xdr:colOff>34925</xdr:colOff>
      <xdr:row>39</xdr:row>
      <xdr:rowOff>43599</xdr:rowOff>
    </xdr:to>
    <xdr:cxnSp macro="">
      <xdr:nvCxnSpPr>
        <xdr:cNvPr id="738" name="直線コネクタ 737"/>
        <xdr:cNvCxnSpPr/>
      </xdr:nvCxnSpPr>
      <xdr:spPr>
        <a:xfrm flipV="1">
          <a:off x="20434300" y="6222302"/>
          <a:ext cx="889000" cy="50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152578</xdr:rowOff>
    </xdr:from>
    <xdr:to>
      <xdr:col>31</xdr:col>
      <xdr:colOff>85725</xdr:colOff>
      <xdr:row>39</xdr:row>
      <xdr:rowOff>82728</xdr:rowOff>
    </xdr:to>
    <xdr:sp macro="" textlink="">
      <xdr:nvSpPr>
        <xdr:cNvPr id="739" name="フローチャート : 判断 738"/>
        <xdr:cNvSpPr/>
      </xdr:nvSpPr>
      <xdr:spPr>
        <a:xfrm>
          <a:off x="21272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73855</xdr:rowOff>
    </xdr:from>
    <xdr:ext cx="378565" cy="259045"/>
    <xdr:sp macro="" textlink="">
      <xdr:nvSpPr>
        <xdr:cNvPr id="740" name="テキスト ボックス 739"/>
        <xdr:cNvSpPr txBox="1"/>
      </xdr:nvSpPr>
      <xdr:spPr>
        <a:xfrm>
          <a:off x="21134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134328</xdr:rowOff>
    </xdr:from>
    <xdr:to>
      <xdr:col>29</xdr:col>
      <xdr:colOff>517525</xdr:colOff>
      <xdr:row>39</xdr:row>
      <xdr:rowOff>43599</xdr:rowOff>
    </xdr:to>
    <xdr:cxnSp macro="">
      <xdr:nvCxnSpPr>
        <xdr:cNvPr id="741" name="直線コネクタ 740"/>
        <xdr:cNvCxnSpPr/>
      </xdr:nvCxnSpPr>
      <xdr:spPr>
        <a:xfrm>
          <a:off x="19545300" y="5449278"/>
          <a:ext cx="889000" cy="128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162699</xdr:rowOff>
    </xdr:from>
    <xdr:to>
      <xdr:col>29</xdr:col>
      <xdr:colOff>568325</xdr:colOff>
      <xdr:row>39</xdr:row>
      <xdr:rowOff>92849</xdr:rowOff>
    </xdr:to>
    <xdr:sp macro="" textlink="">
      <xdr:nvSpPr>
        <xdr:cNvPr id="742" name="フローチャート : 判断 741"/>
        <xdr:cNvSpPr/>
      </xdr:nvSpPr>
      <xdr:spPr>
        <a:xfrm>
          <a:off x="20383500" y="6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109377</xdr:rowOff>
    </xdr:from>
    <xdr:ext cx="378565" cy="259045"/>
    <xdr:sp macro="" textlink="">
      <xdr:nvSpPr>
        <xdr:cNvPr id="743" name="テキスト ボックス 742"/>
        <xdr:cNvSpPr txBox="1"/>
      </xdr:nvSpPr>
      <xdr:spPr>
        <a:xfrm>
          <a:off x="20245017" y="6453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134328</xdr:rowOff>
    </xdr:from>
    <xdr:to>
      <xdr:col>28</xdr:col>
      <xdr:colOff>314325</xdr:colOff>
      <xdr:row>32</xdr:row>
      <xdr:rowOff>35839</xdr:rowOff>
    </xdr:to>
    <xdr:cxnSp macro="">
      <xdr:nvCxnSpPr>
        <xdr:cNvPr id="744" name="直線コネクタ 743"/>
        <xdr:cNvCxnSpPr/>
      </xdr:nvCxnSpPr>
      <xdr:spPr>
        <a:xfrm flipV="1">
          <a:off x="18656300" y="5449278"/>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148565</xdr:rowOff>
    </xdr:from>
    <xdr:to>
      <xdr:col>28</xdr:col>
      <xdr:colOff>365125</xdr:colOff>
      <xdr:row>39</xdr:row>
      <xdr:rowOff>78715</xdr:rowOff>
    </xdr:to>
    <xdr:sp macro="" textlink="">
      <xdr:nvSpPr>
        <xdr:cNvPr id="745" name="フローチャート : 判断 744"/>
        <xdr:cNvSpPr/>
      </xdr:nvSpPr>
      <xdr:spPr>
        <a:xfrm>
          <a:off x="19494500" y="666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69842</xdr:rowOff>
    </xdr:from>
    <xdr:ext cx="469744" cy="259045"/>
    <xdr:sp macro="" textlink="">
      <xdr:nvSpPr>
        <xdr:cNvPr id="746" name="テキスト ボックス 745"/>
        <xdr:cNvSpPr txBox="1"/>
      </xdr:nvSpPr>
      <xdr:spPr>
        <a:xfrm>
          <a:off x="19310427" y="67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148374</xdr:rowOff>
    </xdr:from>
    <xdr:to>
      <xdr:col>27</xdr:col>
      <xdr:colOff>161925</xdr:colOff>
      <xdr:row>39</xdr:row>
      <xdr:rowOff>78524</xdr:rowOff>
    </xdr:to>
    <xdr:sp macro="" textlink="">
      <xdr:nvSpPr>
        <xdr:cNvPr id="747" name="フローチャート : 判断 746"/>
        <xdr:cNvSpPr/>
      </xdr:nvSpPr>
      <xdr:spPr>
        <a:xfrm>
          <a:off x="18605500" y="666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69651</xdr:rowOff>
    </xdr:from>
    <xdr:ext cx="469744" cy="259045"/>
    <xdr:sp macro="" textlink="">
      <xdr:nvSpPr>
        <xdr:cNvPr id="748" name="テキスト ボックス 747"/>
        <xdr:cNvSpPr txBox="1"/>
      </xdr:nvSpPr>
      <xdr:spPr>
        <a:xfrm>
          <a:off x="18421427" y="67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163792</xdr:rowOff>
    </xdr:from>
    <xdr:to>
      <xdr:col>32</xdr:col>
      <xdr:colOff>238125</xdr:colOff>
      <xdr:row>39</xdr:row>
      <xdr:rowOff>93942</xdr:rowOff>
    </xdr:to>
    <xdr:sp macro="" textlink="">
      <xdr:nvSpPr>
        <xdr:cNvPr id="754" name="円/楕円 753"/>
        <xdr:cNvSpPr/>
      </xdr:nvSpPr>
      <xdr:spPr>
        <a:xfrm>
          <a:off x="22110700" y="66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31170</xdr:rowOff>
    </xdr:from>
    <xdr:ext cx="378565" cy="259045"/>
    <xdr:sp macro="" textlink="">
      <xdr:nvSpPr>
        <xdr:cNvPr id="755" name="諸支出金該当値テキスト"/>
        <xdr:cNvSpPr txBox="1"/>
      </xdr:nvSpPr>
      <xdr:spPr>
        <a:xfrm>
          <a:off x="22212300" y="671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170752</xdr:rowOff>
    </xdr:from>
    <xdr:to>
      <xdr:col>31</xdr:col>
      <xdr:colOff>85725</xdr:colOff>
      <xdr:row>36</xdr:row>
      <xdr:rowOff>100902</xdr:rowOff>
    </xdr:to>
    <xdr:sp macro="" textlink="">
      <xdr:nvSpPr>
        <xdr:cNvPr id="756" name="円/楕円 755"/>
        <xdr:cNvSpPr/>
      </xdr:nvSpPr>
      <xdr:spPr>
        <a:xfrm>
          <a:off x="21272500" y="61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117429</xdr:rowOff>
    </xdr:from>
    <xdr:ext cx="534377" cy="259045"/>
    <xdr:sp macro="" textlink="">
      <xdr:nvSpPr>
        <xdr:cNvPr id="757" name="テキスト ボックス 756"/>
        <xdr:cNvSpPr txBox="1"/>
      </xdr:nvSpPr>
      <xdr:spPr>
        <a:xfrm>
          <a:off x="21056111" y="59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164249</xdr:rowOff>
    </xdr:from>
    <xdr:to>
      <xdr:col>29</xdr:col>
      <xdr:colOff>568325</xdr:colOff>
      <xdr:row>39</xdr:row>
      <xdr:rowOff>94399</xdr:rowOff>
    </xdr:to>
    <xdr:sp macro="" textlink="">
      <xdr:nvSpPr>
        <xdr:cNvPr id="758" name="円/楕円 757"/>
        <xdr:cNvSpPr/>
      </xdr:nvSpPr>
      <xdr:spPr>
        <a:xfrm>
          <a:off x="20383500" y="66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85526</xdr:rowOff>
    </xdr:from>
    <xdr:ext cx="313932" cy="259045"/>
    <xdr:sp macro="" textlink="">
      <xdr:nvSpPr>
        <xdr:cNvPr id="759" name="テキスト ボックス 758"/>
        <xdr:cNvSpPr txBox="1"/>
      </xdr:nvSpPr>
      <xdr:spPr>
        <a:xfrm>
          <a:off x="20277333" y="6772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83528</xdr:rowOff>
    </xdr:from>
    <xdr:to>
      <xdr:col>28</xdr:col>
      <xdr:colOff>365125</xdr:colOff>
      <xdr:row>32</xdr:row>
      <xdr:rowOff>13678</xdr:rowOff>
    </xdr:to>
    <xdr:sp macro="" textlink="">
      <xdr:nvSpPr>
        <xdr:cNvPr id="760" name="円/楕円 759"/>
        <xdr:cNvSpPr/>
      </xdr:nvSpPr>
      <xdr:spPr>
        <a:xfrm>
          <a:off x="19494500" y="53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30</xdr:row>
      <xdr:rowOff>30205</xdr:rowOff>
    </xdr:from>
    <xdr:ext cx="599010" cy="259045"/>
    <xdr:sp macro="" textlink="">
      <xdr:nvSpPr>
        <xdr:cNvPr id="761" name="テキスト ボックス 760"/>
        <xdr:cNvSpPr txBox="1"/>
      </xdr:nvSpPr>
      <xdr:spPr>
        <a:xfrm>
          <a:off x="19245794" y="517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100,923</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156489</xdr:rowOff>
    </xdr:from>
    <xdr:to>
      <xdr:col>27</xdr:col>
      <xdr:colOff>161925</xdr:colOff>
      <xdr:row>32</xdr:row>
      <xdr:rowOff>86639</xdr:rowOff>
    </xdr:to>
    <xdr:sp macro="" textlink="">
      <xdr:nvSpPr>
        <xdr:cNvPr id="762" name="円/楕円 761"/>
        <xdr:cNvSpPr/>
      </xdr:nvSpPr>
      <xdr:spPr>
        <a:xfrm>
          <a:off x="18605500" y="54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103166</xdr:rowOff>
    </xdr:from>
    <xdr:ext cx="534377" cy="259045"/>
    <xdr:sp macro="" textlink="">
      <xdr:nvSpPr>
        <xdr:cNvPr id="763" name="テキスト ボックス 762"/>
        <xdr:cNvSpPr txBox="1"/>
      </xdr:nvSpPr>
      <xdr:spPr>
        <a:xfrm>
          <a:off x="18389111" y="524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7" name="テキスト ボックス 77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9" name="テキスト ボックス 77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1" name="テキスト ボックス 78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3" name="テキスト ボックス 78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5" name="テキスト ボックス 78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7" name="直線コネクタ 78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4" name="フローチャート : 判断 79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6" name="フローチャート : 判断 79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7" name="テキスト ボックス 79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799" name="フローチャート : 判断 798"/>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0" name="テキスト ボックス 799"/>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2" name="フローチャート : 判断 80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4" name="フローチャート : 判断 80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5" name="テキスト ボックス 80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1" name="円/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3" name="円/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4" name="テキスト ボックス 81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5" name="円/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6" name="テキスト ボックス 81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7" name="円/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8" name="テキスト ボックス 81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円/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0" name="テキスト ボックス 81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833,348</a:t>
          </a:r>
          <a:r>
            <a:rPr kumimoji="1" lang="ja-JP" altLang="en-US" sz="1300">
              <a:latin typeface="ＭＳ Ｐゴシック"/>
            </a:rPr>
            <a:t>円となっている。</a:t>
          </a:r>
        </a:p>
        <a:p>
          <a:r>
            <a:rPr kumimoji="1" lang="ja-JP" altLang="en-US" sz="1300">
              <a:latin typeface="ＭＳ Ｐゴシック"/>
            </a:rPr>
            <a:t>総務費は、類似団体と比較すると</a:t>
          </a:r>
          <a:r>
            <a:rPr kumimoji="1" lang="en-US" altLang="ja-JP" sz="1300">
              <a:latin typeface="ＭＳ Ｐゴシック"/>
            </a:rPr>
            <a:t>41,912</a:t>
          </a:r>
          <a:r>
            <a:rPr kumimoji="1" lang="ja-JP" altLang="en-US" sz="1300">
              <a:latin typeface="ＭＳ Ｐゴシック"/>
            </a:rPr>
            <a:t>円上回っている。平成</a:t>
          </a:r>
          <a:r>
            <a:rPr kumimoji="1" lang="en-US" altLang="ja-JP" sz="1300">
              <a:latin typeface="ＭＳ Ｐゴシック"/>
            </a:rPr>
            <a:t>28</a:t>
          </a:r>
          <a:r>
            <a:rPr kumimoji="1" lang="ja-JP" altLang="en-US" sz="1300">
              <a:latin typeface="ＭＳ Ｐゴシック"/>
            </a:rPr>
            <a:t>年度は旧宍喰庁舎周辺再整備事業の実施と財政調整基金積立金の影響で増加している。</a:t>
          </a:r>
          <a:endParaRPr kumimoji="1" lang="en-US" altLang="ja-JP" sz="1300">
            <a:latin typeface="ＭＳ Ｐゴシック"/>
          </a:endParaRPr>
        </a:p>
        <a:p>
          <a:r>
            <a:rPr kumimoji="1" lang="ja-JP" altLang="en-US" sz="1300">
              <a:latin typeface="ＭＳ Ｐゴシック"/>
            </a:rPr>
            <a:t>衛生費は、類似団体と比較して</a:t>
          </a:r>
          <a:r>
            <a:rPr kumimoji="1" lang="en-US" altLang="ja-JP" sz="1300">
              <a:latin typeface="ＭＳ Ｐゴシック"/>
            </a:rPr>
            <a:t>5,602</a:t>
          </a:r>
          <a:r>
            <a:rPr kumimoji="1" lang="ja-JP" altLang="en-US" sz="1300">
              <a:latin typeface="ＭＳ Ｐゴシック"/>
            </a:rPr>
            <a:t>円多い</a:t>
          </a:r>
          <a:r>
            <a:rPr kumimoji="1" lang="en-US" altLang="ja-JP" sz="1300">
              <a:latin typeface="ＭＳ Ｐゴシック"/>
            </a:rPr>
            <a:t>71,148</a:t>
          </a:r>
          <a:r>
            <a:rPr kumimoji="1" lang="ja-JP" altLang="en-US" sz="1300">
              <a:latin typeface="ＭＳ Ｐゴシック"/>
            </a:rPr>
            <a:t>円で、平成</a:t>
          </a:r>
          <a:r>
            <a:rPr kumimoji="1" lang="en-US" altLang="ja-JP" sz="1300">
              <a:latin typeface="ＭＳ Ｐゴシック"/>
            </a:rPr>
            <a:t>24</a:t>
          </a:r>
          <a:r>
            <a:rPr kumimoji="1" lang="ja-JP" altLang="en-US" sz="1300">
              <a:latin typeface="ＭＳ Ｐゴシック"/>
            </a:rPr>
            <a:t>年度と比較すると</a:t>
          </a:r>
          <a:r>
            <a:rPr kumimoji="1" lang="en-US" altLang="ja-JP" sz="1300">
              <a:latin typeface="ＭＳ Ｐゴシック"/>
            </a:rPr>
            <a:t>12,996</a:t>
          </a:r>
          <a:r>
            <a:rPr kumimoji="1" lang="ja-JP" altLang="en-US" sz="1300">
              <a:latin typeface="ＭＳ Ｐゴシック"/>
            </a:rPr>
            <a:t>円増加（</a:t>
          </a:r>
          <a:r>
            <a:rPr kumimoji="1" lang="en-US" altLang="ja-JP" sz="1300">
              <a:latin typeface="ＭＳ Ｐゴシック"/>
            </a:rPr>
            <a:t>+22.3</a:t>
          </a:r>
          <a:r>
            <a:rPr kumimoji="1" lang="ja-JP" altLang="en-US" sz="1300">
              <a:latin typeface="ＭＳ Ｐゴシック"/>
            </a:rPr>
            <a:t>％）している。病院事業会計繰出金の増が主な原因である。</a:t>
          </a:r>
          <a:endParaRPr kumimoji="1" lang="en-US" altLang="ja-JP" sz="1300">
            <a:latin typeface="ＭＳ Ｐゴシック"/>
          </a:endParaRPr>
        </a:p>
        <a:p>
          <a:r>
            <a:rPr kumimoji="1" lang="ja-JP" altLang="en-US" sz="1300">
              <a:latin typeface="ＭＳ Ｐゴシック"/>
            </a:rPr>
            <a:t>消防費で平成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年度が類似団体と比較して大きく上回っているのは、平成</a:t>
          </a:r>
          <a:r>
            <a:rPr kumimoji="1" lang="en-US" altLang="ja-JP" sz="1300">
              <a:latin typeface="ＭＳ Ｐゴシック"/>
            </a:rPr>
            <a:t>26</a:t>
          </a:r>
          <a:r>
            <a:rPr kumimoji="1" lang="ja-JP" altLang="en-US" sz="1300">
              <a:latin typeface="ＭＳ Ｐゴシック"/>
            </a:rPr>
            <a:t>年度は消防組合デジタル無線整備負担金、平成</a:t>
          </a:r>
          <a:r>
            <a:rPr kumimoji="1" lang="en-US" altLang="ja-JP" sz="1300">
              <a:latin typeface="ＭＳ Ｐゴシック"/>
            </a:rPr>
            <a:t>27</a:t>
          </a:r>
          <a:r>
            <a:rPr kumimoji="1" lang="ja-JP" altLang="en-US" sz="1300">
              <a:latin typeface="ＭＳ Ｐゴシック"/>
            </a:rPr>
            <a:t>年度は津波避難タワー整備事業、平成</a:t>
          </a:r>
          <a:r>
            <a:rPr kumimoji="1" lang="en-US" altLang="ja-JP" sz="1300">
              <a:latin typeface="ＭＳ Ｐゴシック"/>
            </a:rPr>
            <a:t>28</a:t>
          </a:r>
          <a:r>
            <a:rPr kumimoji="1" lang="ja-JP" altLang="en-US" sz="1300">
              <a:latin typeface="ＭＳ Ｐゴシック"/>
            </a:rPr>
            <a:t>年度は浜崎地区集会所兼避難所整備事業の実施による影響である。</a:t>
          </a:r>
          <a:endParaRPr kumimoji="1" lang="en-US" altLang="ja-JP" sz="1300">
            <a:latin typeface="ＭＳ Ｐゴシック"/>
          </a:endParaRPr>
        </a:p>
        <a:p>
          <a:r>
            <a:rPr kumimoji="1" lang="ja-JP" altLang="en-US" sz="1300">
              <a:latin typeface="ＭＳ Ｐゴシック"/>
            </a:rPr>
            <a:t>災害復旧費で平成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年度が類似団体と比較して大きく上回っているのは、台風被害による影響である。</a:t>
          </a:r>
          <a:endParaRPr kumimoji="1" lang="en-US" altLang="ja-JP" sz="1300">
            <a:latin typeface="ＭＳ Ｐゴシック"/>
          </a:endParaRPr>
        </a:p>
        <a:p>
          <a:r>
            <a:rPr kumimoji="1" lang="ja-JP" altLang="en-US" sz="1300">
              <a:latin typeface="ＭＳ Ｐゴシック"/>
            </a:rPr>
            <a:t>諸支出金で平成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年度が極端に多くなっているのは、特定目的基金の積立を実施したためである。</a:t>
          </a:r>
        </a:p>
        <a:p>
          <a:r>
            <a:rPr kumimoji="1" lang="ja-JP" altLang="en-US" sz="1300">
              <a:latin typeface="ＭＳ Ｐゴシック"/>
            </a:rPr>
            <a:t>公債費については、類似団体と比較して</a:t>
          </a:r>
          <a:r>
            <a:rPr kumimoji="1" lang="en-US" altLang="ja-JP" sz="1300">
              <a:latin typeface="ＭＳ Ｐゴシック"/>
            </a:rPr>
            <a:t>22,889</a:t>
          </a:r>
          <a:r>
            <a:rPr kumimoji="1" lang="ja-JP" altLang="en-US" sz="1300">
              <a:latin typeface="ＭＳ Ｐゴシック"/>
            </a:rPr>
            <a:t>円上回っているが、平成</a:t>
          </a:r>
          <a:r>
            <a:rPr kumimoji="1" lang="en-US" altLang="ja-JP" sz="1300">
              <a:latin typeface="ＭＳ Ｐゴシック"/>
            </a:rPr>
            <a:t>24</a:t>
          </a:r>
          <a:r>
            <a:rPr kumimoji="1" lang="ja-JP" altLang="en-US" sz="1300">
              <a:latin typeface="ＭＳ Ｐゴシック"/>
            </a:rPr>
            <a:t>年度と比較すると、合併前の大規模事業の償還終了や計画的な繰上償還等により</a:t>
          </a:r>
          <a:r>
            <a:rPr kumimoji="1" lang="en-US" altLang="ja-JP" sz="1300">
              <a:latin typeface="ＭＳ Ｐゴシック"/>
            </a:rPr>
            <a:t>15,445</a:t>
          </a:r>
          <a:r>
            <a:rPr kumimoji="1" lang="ja-JP" altLang="en-US" sz="1300">
              <a:latin typeface="ＭＳ Ｐゴシック"/>
            </a:rPr>
            <a:t>円減少（△</a:t>
          </a:r>
          <a:r>
            <a:rPr kumimoji="1" lang="en-US" altLang="ja-JP" sz="1300">
              <a:latin typeface="ＭＳ Ｐゴシック"/>
            </a:rPr>
            <a:t>14.4</a:t>
          </a:r>
          <a:r>
            <a:rPr kumimoji="1" lang="ja-JP" altLang="en-US" sz="1300">
              <a:latin typeface="ＭＳ Ｐゴシック"/>
            </a:rPr>
            <a:t>％）している。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実質収支比率については順調に改善しており、大規模事業の償還終了や計画的な繰上償還の実施による地方債残高の減少が大きな要因となっている。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また、定員適正化計画に基づく人件費の抑制、行財政改革の実行による徹底した経費削減により、財政調整基金残高は平成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3,098</a:t>
          </a:r>
          <a:r>
            <a:rPr kumimoji="1" lang="ja-JP" altLang="en-US" sz="1400">
              <a:latin typeface="ＭＳ ゴシック" pitchFamily="49" charset="-128"/>
              <a:ea typeface="ＭＳ ゴシック" pitchFamily="49" charset="-128"/>
            </a:rPr>
            <a:t>百万円となっており、将来に備えての財源確保もでき、財政は健全化に向かっているといえる。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年度以降、全ての会計において資金不足は生じていない。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健全に運営されているといえる。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DO59"/>
  <sheetViews>
    <sheetView showGridLines="0" workbookViewId="0">
      <selection activeCell="BY34" sqref="BY33:CM34"/>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8605893</v>
      </c>
      <c r="BO4" s="411"/>
      <c r="BP4" s="411"/>
      <c r="BQ4" s="411"/>
      <c r="BR4" s="411"/>
      <c r="BS4" s="411"/>
      <c r="BT4" s="411"/>
      <c r="BU4" s="412"/>
      <c r="BV4" s="410">
        <v>8693731</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5.7</v>
      </c>
      <c r="CU4" s="588"/>
      <c r="CV4" s="588"/>
      <c r="CW4" s="588"/>
      <c r="CX4" s="588"/>
      <c r="CY4" s="588"/>
      <c r="CZ4" s="588"/>
      <c r="DA4" s="589"/>
      <c r="DB4" s="587">
        <v>5.5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8209303</v>
      </c>
      <c r="BO5" s="416"/>
      <c r="BP5" s="416"/>
      <c r="BQ5" s="416"/>
      <c r="BR5" s="416"/>
      <c r="BS5" s="416"/>
      <c r="BT5" s="416"/>
      <c r="BU5" s="417"/>
      <c r="BV5" s="415">
        <v>8359078</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77</v>
      </c>
      <c r="CU5" s="386"/>
      <c r="CV5" s="386"/>
      <c r="CW5" s="386"/>
      <c r="CX5" s="386"/>
      <c r="CY5" s="386"/>
      <c r="CZ5" s="386"/>
      <c r="DA5" s="387"/>
      <c r="DB5" s="385">
        <v>74.5</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396590</v>
      </c>
      <c r="BO6" s="416"/>
      <c r="BP6" s="416"/>
      <c r="BQ6" s="416"/>
      <c r="BR6" s="416"/>
      <c r="BS6" s="416"/>
      <c r="BT6" s="416"/>
      <c r="BU6" s="417"/>
      <c r="BV6" s="415">
        <v>334653</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79.900000000000006</v>
      </c>
      <c r="CU6" s="562"/>
      <c r="CV6" s="562"/>
      <c r="CW6" s="562"/>
      <c r="CX6" s="562"/>
      <c r="CY6" s="562"/>
      <c r="CZ6" s="562"/>
      <c r="DA6" s="563"/>
      <c r="DB6" s="561">
        <v>78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100487</v>
      </c>
      <c r="BO7" s="416"/>
      <c r="BP7" s="416"/>
      <c r="BQ7" s="416"/>
      <c r="BR7" s="416"/>
      <c r="BS7" s="416"/>
      <c r="BT7" s="416"/>
      <c r="BU7" s="417"/>
      <c r="BV7" s="415">
        <v>41376</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5155656</v>
      </c>
      <c r="CU7" s="416"/>
      <c r="CV7" s="416"/>
      <c r="CW7" s="416"/>
      <c r="CX7" s="416"/>
      <c r="CY7" s="416"/>
      <c r="CZ7" s="416"/>
      <c r="DA7" s="417"/>
      <c r="DB7" s="415">
        <v>5368982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296103</v>
      </c>
      <c r="BO8" s="416"/>
      <c r="BP8" s="416"/>
      <c r="BQ8" s="416"/>
      <c r="BR8" s="416"/>
      <c r="BS8" s="416"/>
      <c r="BT8" s="416"/>
      <c r="BU8" s="417"/>
      <c r="BV8" s="415">
        <v>293277</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0.18</v>
      </c>
      <c r="CU8" s="525"/>
      <c r="CV8" s="525"/>
      <c r="CW8" s="525"/>
      <c r="CX8" s="525"/>
      <c r="CY8" s="525"/>
      <c r="CZ8" s="525"/>
      <c r="DA8" s="526"/>
      <c r="DB8" s="524">
        <v>0.18</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9283</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2826</v>
      </c>
      <c r="BO9" s="416"/>
      <c r="BP9" s="416"/>
      <c r="BQ9" s="416"/>
      <c r="BR9" s="416"/>
      <c r="BS9" s="416"/>
      <c r="BT9" s="416"/>
      <c r="BU9" s="417"/>
      <c r="BV9" s="415">
        <v>5231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14.3</v>
      </c>
      <c r="CU9" s="386"/>
      <c r="CV9" s="386"/>
      <c r="CW9" s="386"/>
      <c r="CX9" s="386"/>
      <c r="CY9" s="386"/>
      <c r="CZ9" s="386"/>
      <c r="DA9" s="387"/>
      <c r="DB9" s="385">
        <v>14.1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10446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602400</v>
      </c>
      <c r="BO10" s="416"/>
      <c r="BP10" s="416"/>
      <c r="BQ10" s="416"/>
      <c r="BR10" s="416"/>
      <c r="BS10" s="416"/>
      <c r="BT10" s="416"/>
      <c r="BU10" s="417"/>
      <c r="BV10" s="415">
        <v>501127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105616</v>
      </c>
      <c r="BO11" s="416"/>
      <c r="BP11" s="416"/>
      <c r="BQ11" s="416"/>
      <c r="BR11" s="416"/>
      <c r="BS11" s="416"/>
      <c r="BT11" s="416"/>
      <c r="BU11" s="417"/>
      <c r="BV11" s="415">
        <v>106379</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9851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200000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9685</v>
      </c>
      <c r="S13" s="517"/>
      <c r="T13" s="517"/>
      <c r="U13" s="517"/>
      <c r="V13" s="518"/>
      <c r="W13" s="504" t="s">
        <v>124</v>
      </c>
      <c r="X13" s="428"/>
      <c r="Y13" s="428"/>
      <c r="Z13" s="428"/>
      <c r="AA13" s="428"/>
      <c r="AB13" s="429"/>
      <c r="AC13" s="391">
        <v>693</v>
      </c>
      <c r="AD13" s="392"/>
      <c r="AE13" s="392"/>
      <c r="AF13" s="392"/>
      <c r="AG13" s="393"/>
      <c r="AH13" s="391">
        <v>748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710842</v>
      </c>
      <c r="BO13" s="416"/>
      <c r="BP13" s="416"/>
      <c r="BQ13" s="416"/>
      <c r="BR13" s="416"/>
      <c r="BS13" s="416"/>
      <c r="BT13" s="416"/>
      <c r="BU13" s="417"/>
      <c r="BV13" s="415">
        <v>412737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1.8</v>
      </c>
      <c r="CU13" s="386"/>
      <c r="CV13" s="386"/>
      <c r="CW13" s="386"/>
      <c r="CX13" s="386"/>
      <c r="CY13" s="386"/>
      <c r="CZ13" s="386"/>
      <c r="DA13" s="387"/>
      <c r="DB13" s="385">
        <v>2.5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10002</v>
      </c>
      <c r="S14" s="517"/>
      <c r="T14" s="517"/>
      <c r="U14" s="517"/>
      <c r="V14" s="518"/>
      <c r="W14" s="519"/>
      <c r="X14" s="431"/>
      <c r="Y14" s="431"/>
      <c r="Z14" s="431"/>
      <c r="AA14" s="431"/>
      <c r="AB14" s="432"/>
      <c r="AC14" s="509">
        <v>16.5</v>
      </c>
      <c r="AD14" s="510"/>
      <c r="AE14" s="510"/>
      <c r="AF14" s="510"/>
      <c r="AG14" s="511"/>
      <c r="AH14" s="509">
        <v>16.600000000000001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9840</v>
      </c>
      <c r="S15" s="517"/>
      <c r="T15" s="517"/>
      <c r="U15" s="517"/>
      <c r="V15" s="518"/>
      <c r="W15" s="504" t="s">
        <v>131</v>
      </c>
      <c r="X15" s="428"/>
      <c r="Y15" s="428"/>
      <c r="Z15" s="428"/>
      <c r="AA15" s="428"/>
      <c r="AB15" s="429"/>
      <c r="AC15" s="391">
        <v>1077</v>
      </c>
      <c r="AD15" s="392"/>
      <c r="AE15" s="392"/>
      <c r="AF15" s="392"/>
      <c r="AG15" s="393"/>
      <c r="AH15" s="391">
        <v>1161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806056</v>
      </c>
      <c r="BO15" s="411"/>
      <c r="BP15" s="411"/>
      <c r="BQ15" s="411"/>
      <c r="BR15" s="411"/>
      <c r="BS15" s="411"/>
      <c r="BT15" s="411"/>
      <c r="BU15" s="412"/>
      <c r="BV15" s="410">
        <v>772364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25.6</v>
      </c>
      <c r="AD16" s="510"/>
      <c r="AE16" s="510"/>
      <c r="AF16" s="510"/>
      <c r="AG16" s="511"/>
      <c r="AH16" s="509">
        <v>25.7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4342427</v>
      </c>
      <c r="BO16" s="416"/>
      <c r="BP16" s="416"/>
      <c r="BQ16" s="416"/>
      <c r="BR16" s="416"/>
      <c r="BS16" s="416"/>
      <c r="BT16" s="416"/>
      <c r="BU16" s="417"/>
      <c r="BV16" s="415">
        <v>4271790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2431</v>
      </c>
      <c r="AD17" s="392"/>
      <c r="AE17" s="392"/>
      <c r="AF17" s="392"/>
      <c r="AG17" s="393"/>
      <c r="AH17" s="391">
        <v>2608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1006355</v>
      </c>
      <c r="BO17" s="416"/>
      <c r="BP17" s="416"/>
      <c r="BQ17" s="416"/>
      <c r="BR17" s="416"/>
      <c r="BS17" s="416"/>
      <c r="BT17" s="416"/>
      <c r="BU17" s="417"/>
      <c r="BV17" s="415">
        <v>960581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327.64999999999998</v>
      </c>
      <c r="M18" s="480"/>
      <c r="N18" s="480"/>
      <c r="O18" s="480"/>
      <c r="P18" s="480"/>
      <c r="Q18" s="480"/>
      <c r="R18" s="481"/>
      <c r="S18" s="481"/>
      <c r="T18" s="481"/>
      <c r="U18" s="481"/>
      <c r="V18" s="482"/>
      <c r="W18" s="496"/>
      <c r="X18" s="497"/>
      <c r="Y18" s="497"/>
      <c r="Z18" s="497"/>
      <c r="AA18" s="497"/>
      <c r="AB18" s="505"/>
      <c r="AC18" s="379">
        <v>57.9</v>
      </c>
      <c r="AD18" s="380"/>
      <c r="AE18" s="380"/>
      <c r="AF18" s="380"/>
      <c r="AG18" s="483"/>
      <c r="AH18" s="379">
        <v>57.7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3991827</v>
      </c>
      <c r="BO18" s="416"/>
      <c r="BP18" s="416"/>
      <c r="BQ18" s="416"/>
      <c r="BR18" s="416"/>
      <c r="BS18" s="416"/>
      <c r="BT18" s="416"/>
      <c r="BU18" s="417"/>
      <c r="BV18" s="415">
        <v>4048095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6167578</v>
      </c>
      <c r="BO19" s="416"/>
      <c r="BP19" s="416"/>
      <c r="BQ19" s="416"/>
      <c r="BR19" s="416"/>
      <c r="BS19" s="416"/>
      <c r="BT19" s="416"/>
      <c r="BU19" s="417"/>
      <c r="BV19" s="415">
        <v>6597368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4198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6351552</v>
      </c>
      <c r="BO23" s="416"/>
      <c r="BP23" s="416"/>
      <c r="BQ23" s="416"/>
      <c r="BR23" s="416"/>
      <c r="BS23" s="416"/>
      <c r="BT23" s="416"/>
      <c r="BU23" s="417"/>
      <c r="BV23" s="415">
        <v>6283516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7680</v>
      </c>
      <c r="R24" s="392"/>
      <c r="S24" s="392"/>
      <c r="T24" s="392"/>
      <c r="U24" s="392"/>
      <c r="V24" s="393"/>
      <c r="W24" s="457"/>
      <c r="X24" s="448"/>
      <c r="Y24" s="449"/>
      <c r="Z24" s="388" t="s">
        <v>155</v>
      </c>
      <c r="AA24" s="389"/>
      <c r="AB24" s="389"/>
      <c r="AC24" s="389"/>
      <c r="AD24" s="389"/>
      <c r="AE24" s="389"/>
      <c r="AF24" s="389"/>
      <c r="AG24" s="390"/>
      <c r="AH24" s="391">
        <v>98</v>
      </c>
      <c r="AI24" s="392"/>
      <c r="AJ24" s="392"/>
      <c r="AK24" s="392"/>
      <c r="AL24" s="393"/>
      <c r="AM24" s="391">
        <v>297724</v>
      </c>
      <c r="AN24" s="392"/>
      <c r="AO24" s="392"/>
      <c r="AP24" s="392"/>
      <c r="AQ24" s="392"/>
      <c r="AR24" s="393"/>
      <c r="AS24" s="391">
        <v>3038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4253283</v>
      </c>
      <c r="BO24" s="416"/>
      <c r="BP24" s="416"/>
      <c r="BQ24" s="416"/>
      <c r="BR24" s="416"/>
      <c r="BS24" s="416"/>
      <c r="BT24" s="416"/>
      <c r="BU24" s="417"/>
      <c r="BV24" s="415">
        <v>4426859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6150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542298</v>
      </c>
      <c r="BO25" s="411"/>
      <c r="BP25" s="411"/>
      <c r="BQ25" s="411"/>
      <c r="BR25" s="411"/>
      <c r="BS25" s="411"/>
      <c r="BT25" s="411"/>
      <c r="BU25" s="412"/>
      <c r="BV25" s="410">
        <v>536524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5530</v>
      </c>
      <c r="R26" s="392"/>
      <c r="S26" s="392"/>
      <c r="T26" s="392"/>
      <c r="U26" s="392"/>
      <c r="V26" s="393"/>
      <c r="W26" s="457"/>
      <c r="X26" s="448"/>
      <c r="Y26" s="449"/>
      <c r="Z26" s="388" t="s">
        <v>161</v>
      </c>
      <c r="AA26" s="470"/>
      <c r="AB26" s="470"/>
      <c r="AC26" s="470"/>
      <c r="AD26" s="470"/>
      <c r="AE26" s="470"/>
      <c r="AF26" s="470"/>
      <c r="AG26" s="471"/>
      <c r="AH26" s="391">
        <v>7</v>
      </c>
      <c r="AI26" s="392"/>
      <c r="AJ26" s="392"/>
      <c r="AK26" s="392"/>
      <c r="AL26" s="393"/>
      <c r="AM26" s="391">
        <v>20608</v>
      </c>
      <c r="AN26" s="392"/>
      <c r="AO26" s="392"/>
      <c r="AP26" s="392"/>
      <c r="AQ26" s="392"/>
      <c r="AR26" s="393"/>
      <c r="AS26" s="391">
        <v>2944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2690</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11544</v>
      </c>
      <c r="AN27" s="392"/>
      <c r="AO27" s="392"/>
      <c r="AP27" s="392"/>
      <c r="AQ27" s="392"/>
      <c r="AR27" s="393"/>
      <c r="AS27" s="391">
        <v>2886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2310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3098184</v>
      </c>
      <c r="BO28" s="411"/>
      <c r="BP28" s="411"/>
      <c r="BQ28" s="411"/>
      <c r="BR28" s="411"/>
      <c r="BS28" s="411"/>
      <c r="BT28" s="411"/>
      <c r="BU28" s="412"/>
      <c r="BV28" s="410">
        <v>2495784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1920</v>
      </c>
      <c r="R29" s="392"/>
      <c r="S29" s="392"/>
      <c r="T29" s="392"/>
      <c r="U29" s="392"/>
      <c r="V29" s="393"/>
      <c r="W29" s="458"/>
      <c r="X29" s="459"/>
      <c r="Y29" s="460"/>
      <c r="Z29" s="388" t="s">
        <v>171</v>
      </c>
      <c r="AA29" s="389"/>
      <c r="AB29" s="389"/>
      <c r="AC29" s="389"/>
      <c r="AD29" s="389"/>
      <c r="AE29" s="389"/>
      <c r="AF29" s="389"/>
      <c r="AG29" s="390"/>
      <c r="AH29" s="391">
        <v>102</v>
      </c>
      <c r="AI29" s="392"/>
      <c r="AJ29" s="392"/>
      <c r="AK29" s="392"/>
      <c r="AL29" s="393"/>
      <c r="AM29" s="391">
        <v>309268</v>
      </c>
      <c r="AN29" s="392"/>
      <c r="AO29" s="392"/>
      <c r="AP29" s="392"/>
      <c r="AQ29" s="392"/>
      <c r="AR29" s="393"/>
      <c r="AS29" s="391">
        <v>3032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1850143</v>
      </c>
      <c r="BO29" s="416"/>
      <c r="BP29" s="416"/>
      <c r="BQ29" s="416"/>
      <c r="BR29" s="416"/>
      <c r="BS29" s="416"/>
      <c r="BT29" s="416"/>
      <c r="BU29" s="417"/>
      <c r="BV29" s="415">
        <v>1848770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94.2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3126940</v>
      </c>
      <c r="BO30" s="419"/>
      <c r="BP30" s="419"/>
      <c r="BQ30" s="419"/>
      <c r="BR30" s="419"/>
      <c r="BS30" s="419"/>
      <c r="BT30" s="419"/>
      <c r="BU30" s="420"/>
      <c r="BV30" s="418">
        <v>3230846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海陽町国民健康保険特別会計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海陽町上水道事業会計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海陽町川西簡易水道事業特別会計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18</v>
      </c>
      <c r="BX34" s="375"/>
      <c r="BY34" s="374" t="str">
        <f>IF('各会計、関係団体の財政状況及び健全化判断比率'!B68="","",'各会計、関係団体の財政状況及び健全化判断比率'!B68)</f>
        <v>徳島県市町村議会議員公務災害補償等組合</v>
      </c>
      <c r="BZ34" s="374"/>
      <c r="CA34" s="374"/>
      <c r="CB34" s="374"/>
      <c r="CC34" s="374"/>
      <c r="CD34" s="374"/>
      <c r="CE34" s="374"/>
      <c r="CF34" s="374"/>
      <c r="CG34" s="374"/>
      <c r="CH34" s="374"/>
      <c r="CI34" s="374"/>
      <c r="CJ34" s="374"/>
      <c r="CK34" s="374"/>
      <c r="CL34" s="374"/>
      <c r="CM34" s="374"/>
      <c r="CN34" s="167"/>
      <c r="CO34" s="375">
        <f>IF(CQ34="","",MAX(C34:D43,U34:V43,AM34:AN43,BE34:BF43,BW34:BX43)+1)</f>
        <v>27</v>
      </c>
      <c r="CP34" s="375"/>
      <c r="CQ34" s="374" t="str">
        <f>IF('各会計、関係団体の財政状況及び健全化判断比率'!BS7="","",'各会計、関係団体の財政状況及び健全化判断比率'!BS7)</f>
        <v>㈱漁火</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海陽町鉄道経営安定基金特別会計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海陽町介護保険特別会計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海陽町病院事業会計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海陽町海部簡易水道事業特別会計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19</v>
      </c>
      <c r="BX35" s="375"/>
      <c r="BY35" s="374" t="str">
        <f>IF('各会計、関係団体の財政状況及び健全化判断比率'!B69="","",'各会計、関係団体の財政状況及び健全化判断比率'!B69)</f>
        <v>徳島県市町村総合事務組合（一般会計）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28</v>
      </c>
      <c r="CP35" s="375"/>
      <c r="CQ35" s="374" t="str">
        <f>IF('各会計、関係団体の財政状況及び健全化判断比率'!BS8="","",'各会計、関係団体の財政状況及び健全化判断比率'!BS8)</f>
        <v>阿佐海岸鉄道㈱</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海陽町後期高齢者医療特別会計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海陽町中里簡易水道事業特別会計</v>
      </c>
      <c r="BH36" s="374"/>
      <c r="BI36" s="374"/>
      <c r="BJ36" s="374"/>
      <c r="BK36" s="374"/>
      <c r="BL36" s="374"/>
      <c r="BM36" s="374"/>
      <c r="BN36" s="374"/>
      <c r="BO36" s="374"/>
      <c r="BP36" s="374"/>
      <c r="BQ36" s="374"/>
      <c r="BR36" s="374"/>
      <c r="BS36" s="374"/>
      <c r="BT36" s="374"/>
      <c r="BU36" s="374"/>
      <c r="BV36" s="167"/>
      <c r="BW36" s="375">
        <f t="shared" si="2"/>
        <v>20</v>
      </c>
      <c r="BX36" s="375"/>
      <c r="BY36" s="374" t="str">
        <f>IF('各会計、関係団体の財政状況及び健全化判断比率'!B70="","",'各会計、関係団体の財政状況及び健全化判断比率'!B70)</f>
        <v>徳島県市町村総合事務組合（徳島滞納整理機構特別会計）</v>
      </c>
      <c r="BZ36" s="374"/>
      <c r="CA36" s="374"/>
      <c r="CB36" s="374"/>
      <c r="CC36" s="374"/>
      <c r="CD36" s="374"/>
      <c r="CE36" s="374"/>
      <c r="CF36" s="374"/>
      <c r="CG36" s="374"/>
      <c r="CH36" s="374"/>
      <c r="CI36" s="374"/>
      <c r="CJ36" s="374"/>
      <c r="CK36" s="374"/>
      <c r="CL36" s="374"/>
      <c r="CM36" s="374"/>
      <c r="CN36" s="167"/>
      <c r="CO36" s="375">
        <f t="shared" si="3"/>
        <v>29</v>
      </c>
      <c r="CP36" s="375"/>
      <c r="CQ36" s="374" t="str">
        <f>IF('各会計、関係団体の財政状況及び健全化判断比率'!BS9="","",'各会計、関係団体の財政状況及び健全化判断比率'!BS9)</f>
        <v>（一財）海部下灘観光協会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IF('各会計、関係団体の財政状況及び健全化判断比率'!B36="","",'各会計、関係団体の財政状況及び健全化判断比率'!B36)</f>
        <v>海陽町川上簡易水道事業特別会計</v>
      </c>
      <c r="BH37" s="374"/>
      <c r="BI37" s="374"/>
      <c r="BJ37" s="374"/>
      <c r="BK37" s="374"/>
      <c r="BL37" s="374"/>
      <c r="BM37" s="374"/>
      <c r="BN37" s="374"/>
      <c r="BO37" s="374"/>
      <c r="BP37" s="374"/>
      <c r="BQ37" s="374"/>
      <c r="BR37" s="374"/>
      <c r="BS37" s="374"/>
      <c r="BT37" s="374"/>
      <c r="BU37" s="374"/>
      <c r="BV37" s="167"/>
      <c r="BW37" s="375">
        <f t="shared" si="2"/>
        <v>21</v>
      </c>
      <c r="BX37" s="375"/>
      <c r="BY37" s="374" t="str">
        <f>IF('各会計、関係団体の財政状況及び健全化判断比率'!B71="","",'各会計、関係団体の財政状況及び健全化判断比率'!B71)</f>
        <v>海部老人ホーム町村組合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12</v>
      </c>
      <c r="BF38" s="375"/>
      <c r="BG38" s="374" t="str">
        <f>IF('各会計、関係団体の財政状況及び健全化判断比率'!B37="","",'各会計、関係団体の財政状況及び健全化判断比率'!B37)</f>
        <v>海陽町浅川公共下水道事業特別会計</v>
      </c>
      <c r="BH38" s="374"/>
      <c r="BI38" s="374"/>
      <c r="BJ38" s="374"/>
      <c r="BK38" s="374"/>
      <c r="BL38" s="374"/>
      <c r="BM38" s="374"/>
      <c r="BN38" s="374"/>
      <c r="BO38" s="374"/>
      <c r="BP38" s="374"/>
      <c r="BQ38" s="374"/>
      <c r="BR38" s="374"/>
      <c r="BS38" s="374"/>
      <c r="BT38" s="374"/>
      <c r="BU38" s="374"/>
      <c r="BV38" s="167"/>
      <c r="BW38" s="375">
        <f t="shared" si="2"/>
        <v>22</v>
      </c>
      <c r="BX38" s="375"/>
      <c r="BY38" s="374" t="str">
        <f>IF('各会計、関係団体の財政状況及び健全化判断比率'!B72="","",'各会計、関係団体の財政状況及び健全化判断比率'!B72)</f>
        <v>海部郡衛生処理事務組合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13</v>
      </c>
      <c r="BF39" s="375"/>
      <c r="BG39" s="374" t="str">
        <f>IF('各会計、関係団体の財政状況及び健全化判断比率'!B38="","",'各会計、関係団体の財政状況及び健全化判断比率'!B38)</f>
        <v>海陽町海部公共下水道事業特別会計</v>
      </c>
      <c r="BH39" s="374"/>
      <c r="BI39" s="374"/>
      <c r="BJ39" s="374"/>
      <c r="BK39" s="374"/>
      <c r="BL39" s="374"/>
      <c r="BM39" s="374"/>
      <c r="BN39" s="374"/>
      <c r="BO39" s="374"/>
      <c r="BP39" s="374"/>
      <c r="BQ39" s="374"/>
      <c r="BR39" s="374"/>
      <c r="BS39" s="374"/>
      <c r="BT39" s="374"/>
      <c r="BU39" s="374"/>
      <c r="BV39" s="167"/>
      <c r="BW39" s="375">
        <f t="shared" si="2"/>
        <v>23</v>
      </c>
      <c r="BX39" s="375"/>
      <c r="BY39" s="374" t="str">
        <f>IF('各会計、関係団体の財政状況及び健全化判断比率'!B73="","",'各会計、関係団体の財政状況及び健全化判断比率'!B73)</f>
        <v>海部消防組合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14</v>
      </c>
      <c r="BF40" s="375"/>
      <c r="BG40" s="374" t="str">
        <f>IF('各会計、関係団体の財政状況及び健全化判断比率'!B39="","",'各会計、関係団体の財政状況及び健全化判断比率'!B39)</f>
        <v>海陽町宍喰公共下水道事業特別会計</v>
      </c>
      <c r="BH40" s="374"/>
      <c r="BI40" s="374"/>
      <c r="BJ40" s="374"/>
      <c r="BK40" s="374"/>
      <c r="BL40" s="374"/>
      <c r="BM40" s="374"/>
      <c r="BN40" s="374"/>
      <c r="BO40" s="374"/>
      <c r="BP40" s="374"/>
      <c r="BQ40" s="374"/>
      <c r="BR40" s="374"/>
      <c r="BS40" s="374"/>
      <c r="BT40" s="374"/>
      <c r="BU40" s="374"/>
      <c r="BV40" s="167"/>
      <c r="BW40" s="375">
        <f t="shared" si="2"/>
        <v>24</v>
      </c>
      <c r="BX40" s="375"/>
      <c r="BY40" s="374" t="str">
        <f>IF('各会計、関係団体の財政状況及び健全化判断比率'!B74="","",'各会計、関係団体の財政状況及び健全化判断比率'!B74)</f>
        <v>徳島県後期高齢者医療広域連合（一般会計）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f t="shared" si="1"/>
        <v>15</v>
      </c>
      <c r="BF41" s="375"/>
      <c r="BG41" s="374" t="str">
        <f>IF('各会計、関係団体の財政状況及び健全化判断比率'!B40="","",'各会計、関係団体の財政状況及び健全化判断比率'!B40)</f>
        <v>海陽町神野農業集落排水事業特別会計</v>
      </c>
      <c r="BH41" s="374"/>
      <c r="BI41" s="374"/>
      <c r="BJ41" s="374"/>
      <c r="BK41" s="374"/>
      <c r="BL41" s="374"/>
      <c r="BM41" s="374"/>
      <c r="BN41" s="374"/>
      <c r="BO41" s="374"/>
      <c r="BP41" s="374"/>
      <c r="BQ41" s="374"/>
      <c r="BR41" s="374"/>
      <c r="BS41" s="374"/>
      <c r="BT41" s="374"/>
      <c r="BU41" s="374"/>
      <c r="BV41" s="167"/>
      <c r="BW41" s="375">
        <f t="shared" si="2"/>
        <v>25</v>
      </c>
      <c r="BX41" s="375"/>
      <c r="BY41" s="374" t="str">
        <f>IF('各会計、関係団体の財政状況及び健全化判断比率'!B75="","",'各会計、関係団体の財政状況及び健全化判断比率'!B75)</f>
        <v>徳島県後期高齢者医療広域連合（後期高齢者医療事務会計）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f t="shared" si="1"/>
        <v>16</v>
      </c>
      <c r="BF42" s="375"/>
      <c r="BG42" s="374" t="str">
        <f>IF('各会計、関係団体の財政状況及び健全化判断比率'!B41="","",'各会計、関係団体の財政状況及び健全化判断比率'!B41)</f>
        <v>海陽町川西農業集落排水事業特別会計</v>
      </c>
      <c r="BH42" s="374"/>
      <c r="BI42" s="374"/>
      <c r="BJ42" s="374"/>
      <c r="BK42" s="374"/>
      <c r="BL42" s="374"/>
      <c r="BM42" s="374"/>
      <c r="BN42" s="374"/>
      <c r="BO42" s="374"/>
      <c r="BP42" s="374"/>
      <c r="BQ42" s="374"/>
      <c r="BR42" s="374"/>
      <c r="BS42" s="374"/>
      <c r="BT42" s="374"/>
      <c r="BU42" s="374"/>
      <c r="BV42" s="167"/>
      <c r="BW42" s="375">
        <f t="shared" si="2"/>
        <v>26</v>
      </c>
      <c r="BX42" s="375"/>
      <c r="BY42" s="374" t="str">
        <f>IF('各会計、関係団体の財政状況及び健全化判断比率'!B76="","",'各会計、関係団体の財政状況及び健全化判断比率'!B76)</f>
        <v>海部郡特別養護老人ホーム事務組合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f t="shared" si="1"/>
        <v>17</v>
      </c>
      <c r="BF43" s="375"/>
      <c r="BG43" s="374" t="str">
        <f>IF('各会計、関係団体の財政状況及び健全化判断比率'!B42="","",'各会計、関係団体の財政状況及び健全化判断比率'!B42)</f>
        <v>海陽町日比原農業集落排水事業特別会計</v>
      </c>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99"/>
    <pageSetUpPr fitToPage="1"/>
  </sheetPr>
  <dimension ref="A1:P45"/>
  <sheetViews>
    <sheetView showGridLines="0" topLeftCell="A25" zoomScale="80" zoomScaleNormal="80" zoomScaleSheetLayoutView="100" workbookViewId="0">
      <selection activeCell="F39" sqref="F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4" t="s">
        <v>536</v>
      </c>
      <c r="D34" s="1184"/>
      <c r="E34" s="1185"/>
      <c r="F34" s="32">
        <v>9.2899999999999991</v>
      </c>
      <c r="G34" s="33">
        <v>9.85</v>
      </c>
      <c r="H34" s="33">
        <v>10.4</v>
      </c>
      <c r="I34" s="33">
        <v>10.55</v>
      </c>
      <c r="J34" s="34">
        <v>11.47</v>
      </c>
      <c r="K34" s="22"/>
      <c r="L34" s="22"/>
      <c r="M34" s="22"/>
      <c r="N34" s="22"/>
      <c r="O34" s="22"/>
      <c r="P34" s="22"/>
    </row>
    <row r="35" spans="1:16" ht="39" customHeight="1" x14ac:dyDescent="0.15">
      <c r="A35" s="22"/>
      <c r="B35" s="35"/>
      <c r="C35" s="1178" t="s">
        <v>537</v>
      </c>
      <c r="D35" s="1179"/>
      <c r="E35" s="1180"/>
      <c r="F35" s="36">
        <v>3.06</v>
      </c>
      <c r="G35" s="37">
        <v>3.7</v>
      </c>
      <c r="H35" s="37">
        <v>5.38</v>
      </c>
      <c r="I35" s="37">
        <v>5.46</v>
      </c>
      <c r="J35" s="38">
        <v>5.74</v>
      </c>
      <c r="K35" s="22"/>
      <c r="L35" s="22"/>
      <c r="M35" s="22"/>
      <c r="N35" s="22"/>
      <c r="O35" s="22"/>
      <c r="P35" s="22"/>
    </row>
    <row r="36" spans="1:16" ht="39" customHeight="1" x14ac:dyDescent="0.15">
      <c r="A36" s="22"/>
      <c r="B36" s="35"/>
      <c r="C36" s="1178" t="s">
        <v>538</v>
      </c>
      <c r="D36" s="1179"/>
      <c r="E36" s="1180"/>
      <c r="F36" s="36">
        <v>0.93</v>
      </c>
      <c r="G36" s="37">
        <v>0.8</v>
      </c>
      <c r="H36" s="37">
        <v>0.66</v>
      </c>
      <c r="I36" s="37">
        <v>0.92</v>
      </c>
      <c r="J36" s="38">
        <v>1.32</v>
      </c>
      <c r="K36" s="22"/>
      <c r="L36" s="22"/>
      <c r="M36" s="22"/>
      <c r="N36" s="22"/>
      <c r="O36" s="22"/>
      <c r="P36" s="22"/>
    </row>
    <row r="37" spans="1:16" ht="39" customHeight="1" x14ac:dyDescent="0.15">
      <c r="A37" s="22"/>
      <c r="B37" s="35"/>
      <c r="C37" s="1178" t="s">
        <v>539</v>
      </c>
      <c r="D37" s="1179"/>
      <c r="E37" s="1180"/>
      <c r="F37" s="36">
        <v>0.6</v>
      </c>
      <c r="G37" s="37">
        <v>0.63</v>
      </c>
      <c r="H37" s="37">
        <v>0.84</v>
      </c>
      <c r="I37" s="37">
        <v>1.1000000000000001</v>
      </c>
      <c r="J37" s="38">
        <v>1.0900000000000001</v>
      </c>
      <c r="K37" s="22"/>
      <c r="L37" s="22"/>
      <c r="M37" s="22"/>
      <c r="N37" s="22"/>
      <c r="O37" s="22"/>
      <c r="P37" s="22"/>
    </row>
    <row r="38" spans="1:16" ht="39" customHeight="1" x14ac:dyDescent="0.15">
      <c r="A38" s="22"/>
      <c r="B38" s="35"/>
      <c r="C38" s="1178" t="s">
        <v>540</v>
      </c>
      <c r="D38" s="1179"/>
      <c r="E38" s="1180"/>
      <c r="F38" s="36">
        <v>0.31</v>
      </c>
      <c r="G38" s="37">
        <v>0.36</v>
      </c>
      <c r="H38" s="37">
        <v>0.36</v>
      </c>
      <c r="I38" s="37">
        <v>0.38</v>
      </c>
      <c r="J38" s="38">
        <v>0.45</v>
      </c>
      <c r="K38" s="22"/>
      <c r="L38" s="22"/>
      <c r="M38" s="22"/>
      <c r="N38" s="22"/>
      <c r="O38" s="22"/>
      <c r="P38" s="22"/>
    </row>
    <row r="39" spans="1:16" ht="39" customHeight="1" x14ac:dyDescent="0.15">
      <c r="A39" s="22"/>
      <c r="B39" s="35"/>
      <c r="C39" s="1178" t="s">
        <v>541</v>
      </c>
      <c r="D39" s="1179"/>
      <c r="E39" s="1180"/>
      <c r="F39" s="36">
        <v>0.16</v>
      </c>
      <c r="G39" s="37">
        <v>0.15</v>
      </c>
      <c r="H39" s="37">
        <v>0.5</v>
      </c>
      <c r="I39" s="37">
        <v>0.51</v>
      </c>
      <c r="J39" s="38">
        <v>0.24</v>
      </c>
      <c r="K39" s="22"/>
      <c r="L39" s="22"/>
      <c r="M39" s="22"/>
      <c r="N39" s="22"/>
      <c r="O39" s="22"/>
      <c r="P39" s="22"/>
    </row>
    <row r="40" spans="1:16" ht="39" customHeight="1" x14ac:dyDescent="0.15">
      <c r="A40" s="22"/>
      <c r="B40" s="35"/>
      <c r="C40" s="1178" t="s">
        <v>542</v>
      </c>
      <c r="D40" s="1179"/>
      <c r="E40" s="1180"/>
      <c r="F40" s="36">
        <v>0.33</v>
      </c>
      <c r="G40" s="37">
        <v>0.27</v>
      </c>
      <c r="H40" s="37">
        <v>0.25</v>
      </c>
      <c r="I40" s="37">
        <v>0.21</v>
      </c>
      <c r="J40" s="38">
        <v>0.2</v>
      </c>
      <c r="K40" s="22"/>
      <c r="L40" s="22"/>
      <c r="M40" s="22"/>
      <c r="N40" s="22"/>
      <c r="O40" s="22"/>
      <c r="P40" s="22"/>
    </row>
    <row r="41" spans="1:16" ht="39" customHeight="1" x14ac:dyDescent="0.15">
      <c r="A41" s="22"/>
      <c r="B41" s="35"/>
      <c r="C41" s="1178" t="s">
        <v>543</v>
      </c>
      <c r="D41" s="1179"/>
      <c r="E41" s="1180"/>
      <c r="F41" s="36">
        <v>0.03</v>
      </c>
      <c r="G41" s="37">
        <v>0.03</v>
      </c>
      <c r="H41" s="37">
        <v>0.03</v>
      </c>
      <c r="I41" s="37">
        <v>0.04</v>
      </c>
      <c r="J41" s="38">
        <v>0.14000000000000001</v>
      </c>
      <c r="K41" s="22"/>
      <c r="L41" s="22"/>
      <c r="M41" s="22"/>
      <c r="N41" s="22"/>
      <c r="O41" s="22"/>
      <c r="P41" s="22"/>
    </row>
    <row r="42" spans="1:16" ht="39" customHeight="1" x14ac:dyDescent="0.15">
      <c r="A42" s="22"/>
      <c r="B42" s="39"/>
      <c r="C42" s="1178" t="s">
        <v>544</v>
      </c>
      <c r="D42" s="1179"/>
      <c r="E42" s="1180"/>
      <c r="F42" s="36" t="s">
        <v>490</v>
      </c>
      <c r="G42" s="37" t="s">
        <v>490</v>
      </c>
      <c r="H42" s="37" t="s">
        <v>490</v>
      </c>
      <c r="I42" s="37" t="s">
        <v>490</v>
      </c>
      <c r="J42" s="38" t="s">
        <v>490</v>
      </c>
      <c r="K42" s="22"/>
      <c r="L42" s="22"/>
      <c r="M42" s="22"/>
      <c r="N42" s="22"/>
      <c r="O42" s="22"/>
      <c r="P42" s="22"/>
    </row>
    <row r="43" spans="1:16" ht="39" customHeight="1" thickBot="1" x14ac:dyDescent="0.2">
      <c r="A43" s="22"/>
      <c r="B43" s="40"/>
      <c r="C43" s="1181" t="s">
        <v>545</v>
      </c>
      <c r="D43" s="1182"/>
      <c r="E43" s="1183"/>
      <c r="F43" s="41">
        <v>0.37</v>
      </c>
      <c r="G43" s="42">
        <v>0.42</v>
      </c>
      <c r="H43" s="42">
        <v>0.42</v>
      </c>
      <c r="I43" s="42">
        <v>0.37</v>
      </c>
      <c r="J43" s="43">
        <v>0.41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99"/>
    <pageSetUpPr fitToPage="1"/>
  </sheetPr>
  <dimension ref="A1:U56"/>
  <sheetViews>
    <sheetView showGridLines="0" topLeftCell="A22" zoomScale="80" zoomScaleNormal="80" zoomScaleSheetLayoutView="55" workbookViewId="0">
      <selection activeCell="U36" sqref="U3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1016</v>
      </c>
      <c r="L45" s="60">
        <v>935</v>
      </c>
      <c r="M45" s="60">
        <v>957</v>
      </c>
      <c r="N45" s="60">
        <v>848</v>
      </c>
      <c r="O45" s="61">
        <v>800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272</v>
      </c>
      <c r="L48" s="64">
        <v>290</v>
      </c>
      <c r="M48" s="64">
        <v>296</v>
      </c>
      <c r="N48" s="64">
        <v>283</v>
      </c>
      <c r="O48" s="65">
        <v>270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14</v>
      </c>
      <c r="L49" s="64">
        <v>27</v>
      </c>
      <c r="M49" s="64">
        <v>27</v>
      </c>
      <c r="N49" s="64">
        <v>27</v>
      </c>
      <c r="O49" s="65">
        <v>28</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t="s">
        <v>490</v>
      </c>
      <c r="O50" s="65" t="s">
        <v>490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490</v>
      </c>
      <c r="L51" s="64" t="s">
        <v>490</v>
      </c>
      <c r="M51" s="64" t="s">
        <v>490</v>
      </c>
      <c r="N51" s="64" t="s">
        <v>490</v>
      </c>
      <c r="O51" s="65" t="s">
        <v>490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1120</v>
      </c>
      <c r="L52" s="64">
        <v>1103</v>
      </c>
      <c r="M52" s="64">
        <v>1164</v>
      </c>
      <c r="N52" s="64">
        <v>1095</v>
      </c>
      <c r="O52" s="65">
        <v>1047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182</v>
      </c>
      <c r="L53" s="69">
        <v>149</v>
      </c>
      <c r="M53" s="69">
        <v>116</v>
      </c>
      <c r="N53" s="69">
        <v>63</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99"/>
    <pageSetUpPr fitToPage="1"/>
  </sheetPr>
  <dimension ref="B1:M86"/>
  <sheetViews>
    <sheetView showGridLines="0" topLeftCell="A28" zoomScale="80" zoomScaleNormal="80" zoomScaleSheetLayoutView="100" workbookViewId="0">
      <selection activeCell="L41" sqref="L41:L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14" t="s">
        <v>24</v>
      </c>
      <c r="C41" s="1215"/>
      <c r="D41" s="81"/>
      <c r="E41" s="1216" t="s">
        <v>25</v>
      </c>
      <c r="F41" s="1216"/>
      <c r="G41" s="1216"/>
      <c r="H41" s="1217"/>
      <c r="I41" s="82">
        <v>7144</v>
      </c>
      <c r="J41" s="83">
        <v>6621</v>
      </c>
      <c r="K41" s="83">
        <v>6367</v>
      </c>
      <c r="L41" s="83">
        <v>6284</v>
      </c>
      <c r="M41" s="84">
        <v>6352</v>
      </c>
    </row>
    <row r="42" spans="2:13" ht="27.75" customHeight="1" x14ac:dyDescent="0.15">
      <c r="B42" s="1204"/>
      <c r="C42" s="1205"/>
      <c r="D42" s="85"/>
      <c r="E42" s="1208" t="s">
        <v>26</v>
      </c>
      <c r="F42" s="1208"/>
      <c r="G42" s="1208"/>
      <c r="H42" s="1209"/>
      <c r="I42" s="86">
        <v>163</v>
      </c>
      <c r="J42" s="87">
        <v>89</v>
      </c>
      <c r="K42" s="87">
        <v>83</v>
      </c>
      <c r="L42" s="87">
        <v>77</v>
      </c>
      <c r="M42" s="88">
        <v>70</v>
      </c>
    </row>
    <row r="43" spans="2:13" ht="27.75" customHeight="1" x14ac:dyDescent="0.15">
      <c r="B43" s="1204"/>
      <c r="C43" s="1205"/>
      <c r="D43" s="85"/>
      <c r="E43" s="1208" t="s">
        <v>27</v>
      </c>
      <c r="F43" s="1208"/>
      <c r="G43" s="1208"/>
      <c r="H43" s="1209"/>
      <c r="I43" s="86">
        <v>2704</v>
      </c>
      <c r="J43" s="87">
        <v>2795</v>
      </c>
      <c r="K43" s="87">
        <v>2697</v>
      </c>
      <c r="L43" s="87">
        <v>2577</v>
      </c>
      <c r="M43" s="88">
        <v>2463</v>
      </c>
    </row>
    <row r="44" spans="2:13" ht="27.75" customHeight="1" x14ac:dyDescent="0.15">
      <c r="B44" s="1204"/>
      <c r="C44" s="1205"/>
      <c r="D44" s="85"/>
      <c r="E44" s="1208" t="s">
        <v>28</v>
      </c>
      <c r="F44" s="1208"/>
      <c r="G44" s="1208"/>
      <c r="H44" s="1209"/>
      <c r="I44" s="86">
        <v>194</v>
      </c>
      <c r="J44" s="87">
        <v>170</v>
      </c>
      <c r="K44" s="87">
        <v>149</v>
      </c>
      <c r="L44" s="87">
        <v>112</v>
      </c>
      <c r="M44" s="88">
        <v>90</v>
      </c>
    </row>
    <row r="45" spans="2:13" ht="27.75" customHeight="1" x14ac:dyDescent="0.15">
      <c r="B45" s="1204"/>
      <c r="C45" s="1205"/>
      <c r="D45" s="85"/>
      <c r="E45" s="1208" t="s">
        <v>29</v>
      </c>
      <c r="F45" s="1208"/>
      <c r="G45" s="1208"/>
      <c r="H45" s="1209"/>
      <c r="I45" s="86">
        <v>1350</v>
      </c>
      <c r="J45" s="87">
        <v>1309</v>
      </c>
      <c r="K45" s="87">
        <v>1215</v>
      </c>
      <c r="L45" s="87">
        <v>1270</v>
      </c>
      <c r="M45" s="88">
        <v>1240</v>
      </c>
    </row>
    <row r="46" spans="2:13" ht="27.75" customHeight="1" x14ac:dyDescent="0.15">
      <c r="B46" s="1204"/>
      <c r="C46" s="1205"/>
      <c r="D46" s="89"/>
      <c r="E46" s="1208" t="s">
        <v>30</v>
      </c>
      <c r="F46" s="1208"/>
      <c r="G46" s="1208"/>
      <c r="H46" s="1209"/>
      <c r="I46" s="86" t="s">
        <v>490</v>
      </c>
      <c r="J46" s="87" t="s">
        <v>490</v>
      </c>
      <c r="K46" s="87" t="s">
        <v>490</v>
      </c>
      <c r="L46" s="87" t="s">
        <v>490</v>
      </c>
      <c r="M46" s="88" t="s">
        <v>490</v>
      </c>
    </row>
    <row r="47" spans="2:13" ht="27.75" customHeight="1" x14ac:dyDescent="0.15">
      <c r="B47" s="1204"/>
      <c r="C47" s="1205"/>
      <c r="D47" s="90"/>
      <c r="E47" s="1218" t="s">
        <v>31</v>
      </c>
      <c r="F47" s="1219"/>
      <c r="G47" s="1219"/>
      <c r="H47" s="1220"/>
      <c r="I47" s="86" t="s">
        <v>490</v>
      </c>
      <c r="J47" s="87" t="s">
        <v>490</v>
      </c>
      <c r="K47" s="87" t="s">
        <v>490</v>
      </c>
      <c r="L47" s="87" t="s">
        <v>490</v>
      </c>
      <c r="M47" s="88" t="s">
        <v>490</v>
      </c>
    </row>
    <row r="48" spans="2:13" ht="27.75" customHeight="1" x14ac:dyDescent="0.15">
      <c r="B48" s="1204"/>
      <c r="C48" s="1205"/>
      <c r="D48" s="85"/>
      <c r="E48" s="1208" t="s">
        <v>32</v>
      </c>
      <c r="F48" s="1208"/>
      <c r="G48" s="1208"/>
      <c r="H48" s="1209"/>
      <c r="I48" s="86" t="s">
        <v>490</v>
      </c>
      <c r="J48" s="87" t="s">
        <v>490</v>
      </c>
      <c r="K48" s="87" t="s">
        <v>490</v>
      </c>
      <c r="L48" s="87" t="s">
        <v>490</v>
      </c>
      <c r="M48" s="88" t="s">
        <v>490</v>
      </c>
    </row>
    <row r="49" spans="2:13" ht="27.75" customHeight="1" x14ac:dyDescent="0.15">
      <c r="B49" s="1206"/>
      <c r="C49" s="1207"/>
      <c r="D49" s="85"/>
      <c r="E49" s="1208" t="s">
        <v>33</v>
      </c>
      <c r="F49" s="1208"/>
      <c r="G49" s="1208"/>
      <c r="H49" s="1209"/>
      <c r="I49" s="86" t="s">
        <v>490</v>
      </c>
      <c r="J49" s="87" t="s">
        <v>490</v>
      </c>
      <c r="K49" s="87" t="s">
        <v>490</v>
      </c>
      <c r="L49" s="87" t="s">
        <v>490</v>
      </c>
      <c r="M49" s="88" t="s">
        <v>490</v>
      </c>
    </row>
    <row r="50" spans="2:13" ht="27.75" customHeight="1" x14ac:dyDescent="0.15">
      <c r="B50" s="1202" t="s">
        <v>34</v>
      </c>
      <c r="C50" s="1203"/>
      <c r="D50" s="91"/>
      <c r="E50" s="1208" t="s">
        <v>35</v>
      </c>
      <c r="F50" s="1208"/>
      <c r="G50" s="1208"/>
      <c r="H50" s="1209"/>
      <c r="I50" s="86">
        <v>5741</v>
      </c>
      <c r="J50" s="87">
        <v>6604</v>
      </c>
      <c r="K50" s="87">
        <v>7048</v>
      </c>
      <c r="L50" s="87">
        <v>7666</v>
      </c>
      <c r="M50" s="88">
        <v>8275</v>
      </c>
    </row>
    <row r="51" spans="2:13" ht="27.75" customHeight="1" x14ac:dyDescent="0.15">
      <c r="B51" s="1204"/>
      <c r="C51" s="1205"/>
      <c r="D51" s="85"/>
      <c r="E51" s="1208" t="s">
        <v>36</v>
      </c>
      <c r="F51" s="1208"/>
      <c r="G51" s="1208"/>
      <c r="H51" s="1209"/>
      <c r="I51" s="86">
        <v>177</v>
      </c>
      <c r="J51" s="87">
        <v>154</v>
      </c>
      <c r="K51" s="87">
        <v>144</v>
      </c>
      <c r="L51" s="87">
        <v>119</v>
      </c>
      <c r="M51" s="88">
        <v>97</v>
      </c>
    </row>
    <row r="52" spans="2:13" ht="27.75" customHeight="1" x14ac:dyDescent="0.15">
      <c r="B52" s="1206"/>
      <c r="C52" s="1207"/>
      <c r="D52" s="85"/>
      <c r="E52" s="1208" t="s">
        <v>37</v>
      </c>
      <c r="F52" s="1208"/>
      <c r="G52" s="1208"/>
      <c r="H52" s="1209"/>
      <c r="I52" s="86">
        <v>9356</v>
      </c>
      <c r="J52" s="87">
        <v>8886</v>
      </c>
      <c r="K52" s="87">
        <v>8377</v>
      </c>
      <c r="L52" s="87">
        <v>8066</v>
      </c>
      <c r="M52" s="88">
        <v>7910</v>
      </c>
    </row>
    <row r="53" spans="2:13" ht="27.75" customHeight="1" thickBot="1" x14ac:dyDescent="0.2">
      <c r="B53" s="1210" t="s">
        <v>21</v>
      </c>
      <c r="C53" s="1211"/>
      <c r="D53" s="92"/>
      <c r="E53" s="1212" t="s">
        <v>38</v>
      </c>
      <c r="F53" s="1212"/>
      <c r="G53" s="1212"/>
      <c r="H53" s="1213"/>
      <c r="I53" s="93">
        <v>-3719</v>
      </c>
      <c r="J53" s="94">
        <v>-4659</v>
      </c>
      <c r="K53" s="94">
        <v>-5058</v>
      </c>
      <c r="L53" s="94">
        <v>-5531</v>
      </c>
      <c r="M53" s="95">
        <v>-6067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WVY191"/>
  <sheetViews>
    <sheetView showGridLines="0" zoomScale="80" zoomScaleNormal="80" zoomScaleSheetLayoutView="55" workbookViewId="0">
      <selection activeCell="I63" sqref="I6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571</v>
      </c>
      <c r="I42" s="354"/>
      <c r="J42" s="354"/>
      <c r="K42" s="354"/>
      <c r="L42" s="246"/>
      <c r="M42" s="246"/>
      <c r="N42" s="246"/>
      <c r="O42" s="246"/>
    </row>
    <row r="43" spans="2:17" x14ac:dyDescent="0.15">
      <c r="B43" s="250"/>
      <c r="C43" s="246"/>
      <c r="D43" s="246"/>
      <c r="E43" s="246"/>
      <c r="F43" s="246"/>
      <c r="G43" s="1235" t="s">
        <v>580</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572</v>
      </c>
    </row>
    <row r="50" spans="1:17" x14ac:dyDescent="0.15">
      <c r="B50" s="250"/>
      <c r="C50" s="246"/>
      <c r="D50" s="246"/>
      <c r="E50" s="246"/>
      <c r="F50" s="246"/>
      <c r="G50" s="1244"/>
      <c r="H50" s="1245"/>
      <c r="I50" s="1245"/>
      <c r="J50" s="1246"/>
      <c r="K50" s="356" t="s">
        <v>530</v>
      </c>
      <c r="L50" s="356" t="s">
        <v>531</v>
      </c>
      <c r="M50" s="356" t="s">
        <v>532</v>
      </c>
      <c r="N50" s="356" t="s">
        <v>533</v>
      </c>
      <c r="O50" s="356" t="s">
        <v>534</v>
      </c>
    </row>
    <row r="51" spans="1:17" x14ac:dyDescent="0.15">
      <c r="B51" s="250"/>
      <c r="C51" s="246"/>
      <c r="D51" s="246"/>
      <c r="E51" s="246"/>
      <c r="F51" s="246"/>
      <c r="G51" s="1247" t="s">
        <v>573</v>
      </c>
      <c r="H51" s="1248"/>
      <c r="I51" s="1253" t="s">
        <v>574</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579</v>
      </c>
      <c r="J53" s="1233"/>
      <c r="K53" s="1255"/>
      <c r="L53" s="1255"/>
      <c r="M53" s="1255"/>
      <c r="N53" s="1225">
        <v>52.5</v>
      </c>
      <c r="O53" s="1225">
        <v>53.5</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575</v>
      </c>
      <c r="H55" s="1228"/>
      <c r="I55" s="1233" t="s">
        <v>574</v>
      </c>
      <c r="J55" s="1233"/>
      <c r="K55" s="1256"/>
      <c r="L55" s="1256"/>
      <c r="M55" s="1256"/>
      <c r="N55" s="1221">
        <v>0.8</v>
      </c>
      <c r="O55" s="1221">
        <v>0</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579</v>
      </c>
      <c r="J57" s="1223"/>
      <c r="K57" s="1255"/>
      <c r="L57" s="1255"/>
      <c r="M57" s="1255"/>
      <c r="N57" s="1225">
        <v>56.2</v>
      </c>
      <c r="O57" s="1225">
        <v>54.8</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576</v>
      </c>
      <c r="C63" s="246"/>
      <c r="D63" s="246"/>
      <c r="E63" s="246"/>
      <c r="F63" s="246"/>
      <c r="G63" s="246"/>
      <c r="H63" s="246"/>
      <c r="I63" s="246"/>
      <c r="J63" s="246"/>
      <c r="K63" s="246"/>
      <c r="L63" s="246"/>
      <c r="M63" s="246"/>
      <c r="N63" s="246"/>
      <c r="O63" s="246"/>
    </row>
    <row r="64" spans="1:17" x14ac:dyDescent="0.15">
      <c r="B64" s="250"/>
      <c r="C64" s="246"/>
      <c r="D64" s="246"/>
      <c r="E64" s="246"/>
      <c r="F64" s="246"/>
      <c r="G64" s="353" t="s">
        <v>571</v>
      </c>
      <c r="I64" s="354"/>
      <c r="J64" s="354"/>
      <c r="K64" s="354"/>
      <c r="L64" s="246"/>
      <c r="M64" s="246"/>
      <c r="N64" s="246"/>
      <c r="O64" s="246"/>
    </row>
    <row r="65" spans="2:30" x14ac:dyDescent="0.15">
      <c r="B65" s="250"/>
      <c r="C65" s="246"/>
      <c r="D65" s="246"/>
      <c r="E65" s="246"/>
      <c r="F65" s="246"/>
      <c r="G65" s="1235" t="s">
        <v>581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577</v>
      </c>
      <c r="I71" s="370"/>
      <c r="J71" s="366"/>
      <c r="K71" s="366"/>
      <c r="L71" s="367"/>
      <c r="M71" s="366"/>
      <c r="N71" s="367"/>
      <c r="O71" s="368"/>
    </row>
    <row r="72" spans="2:30" x14ac:dyDescent="0.15">
      <c r="B72" s="250"/>
      <c r="C72" s="246"/>
      <c r="D72" s="246"/>
      <c r="E72" s="246"/>
      <c r="F72" s="246"/>
      <c r="G72" s="1244"/>
      <c r="H72" s="1245"/>
      <c r="I72" s="1245"/>
      <c r="J72" s="1246"/>
      <c r="K72" s="356" t="s">
        <v>530</v>
      </c>
      <c r="L72" s="356" t="s">
        <v>531</v>
      </c>
      <c r="M72" s="356" t="s">
        <v>532</v>
      </c>
      <c r="N72" s="356" t="s">
        <v>533</v>
      </c>
      <c r="O72" s="356" t="s">
        <v>534</v>
      </c>
    </row>
    <row r="73" spans="2:30" x14ac:dyDescent="0.15">
      <c r="B73" s="250"/>
      <c r="C73" s="246"/>
      <c r="D73" s="246"/>
      <c r="E73" s="246"/>
      <c r="F73" s="246"/>
      <c r="G73" s="1247" t="s">
        <v>573</v>
      </c>
      <c r="H73" s="1248"/>
      <c r="I73" s="1253" t="s">
        <v>574</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578</v>
      </c>
      <c r="J75" s="1233"/>
      <c r="K75" s="1225">
        <v>6.2</v>
      </c>
      <c r="L75" s="1225">
        <v>4.8</v>
      </c>
      <c r="M75" s="1225">
        <v>3.4</v>
      </c>
      <c r="N75" s="1225">
        <v>2.5</v>
      </c>
      <c r="O75" s="1225">
        <v>1.8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575</v>
      </c>
      <c r="H77" s="1228"/>
      <c r="I77" s="1233" t="s">
        <v>574</v>
      </c>
      <c r="J77" s="1233"/>
      <c r="K77" s="1234">
        <v>29.4</v>
      </c>
      <c r="L77" s="1234">
        <v>18.899999999999999</v>
      </c>
      <c r="M77" s="1221">
        <v>10.199999999999999</v>
      </c>
      <c r="N77" s="1221">
        <v>0.8</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578</v>
      </c>
      <c r="J79" s="1223"/>
      <c r="K79" s="1224">
        <v>10.9</v>
      </c>
      <c r="L79" s="1224">
        <v>10.1</v>
      </c>
      <c r="M79" s="1224">
        <v>9.1</v>
      </c>
      <c r="N79" s="1224">
        <v>8.1</v>
      </c>
      <c r="O79" s="1224">
        <v>7.3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H135"/>
  <sheetViews>
    <sheetView showGridLines="0" topLeftCell="A100" zoomScaleNormal="100" zoomScaleSheetLayoutView="70" workbookViewId="0">
      <selection activeCell="I31" sqref="I3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529</v>
      </c>
      <c r="G2" s="113"/>
      <c r="H2" s="114"/>
    </row>
    <row r="3" spans="1:8" x14ac:dyDescent="0.15">
      <c r="A3" s="110" t="s">
        <v>522</v>
      </c>
      <c r="B3" s="115"/>
      <c r="C3" s="116"/>
      <c r="D3" s="117">
        <v>66396</v>
      </c>
      <c r="E3" s="118"/>
      <c r="F3" s="119">
        <v>66496</v>
      </c>
      <c r="G3" s="120"/>
      <c r="H3" s="121"/>
    </row>
    <row r="4" spans="1:8" x14ac:dyDescent="0.15">
      <c r="A4" s="122"/>
      <c r="B4" s="123"/>
      <c r="C4" s="124"/>
      <c r="D4" s="125">
        <v>51923</v>
      </c>
      <c r="E4" s="126"/>
      <c r="F4" s="127">
        <v>36530</v>
      </c>
      <c r="G4" s="128"/>
      <c r="H4" s="129"/>
    </row>
    <row r="5" spans="1:8" x14ac:dyDescent="0.15">
      <c r="A5" s="110" t="s">
        <v>524</v>
      </c>
      <c r="B5" s="115"/>
      <c r="C5" s="116"/>
      <c r="D5" s="117">
        <v>78341</v>
      </c>
      <c r="E5" s="118"/>
      <c r="F5" s="119">
        <v>82748</v>
      </c>
      <c r="G5" s="120"/>
      <c r="H5" s="121"/>
    </row>
    <row r="6" spans="1:8" x14ac:dyDescent="0.15">
      <c r="A6" s="122"/>
      <c r="B6" s="123"/>
      <c r="C6" s="124"/>
      <c r="D6" s="125">
        <v>42909</v>
      </c>
      <c r="E6" s="126"/>
      <c r="F6" s="127">
        <v>44732</v>
      </c>
      <c r="G6" s="128"/>
      <c r="H6" s="129"/>
    </row>
    <row r="7" spans="1:8" x14ac:dyDescent="0.15">
      <c r="A7" s="110" t="s">
        <v>525</v>
      </c>
      <c r="B7" s="115"/>
      <c r="C7" s="116"/>
      <c r="D7" s="117">
        <v>83860</v>
      </c>
      <c r="E7" s="118"/>
      <c r="F7" s="119">
        <v>91837</v>
      </c>
      <c r="G7" s="120"/>
      <c r="H7" s="121"/>
    </row>
    <row r="8" spans="1:8" x14ac:dyDescent="0.15">
      <c r="A8" s="122"/>
      <c r="B8" s="123"/>
      <c r="C8" s="124"/>
      <c r="D8" s="125">
        <v>57895</v>
      </c>
      <c r="E8" s="126"/>
      <c r="F8" s="127">
        <v>54439</v>
      </c>
      <c r="G8" s="128"/>
      <c r="H8" s="129"/>
    </row>
    <row r="9" spans="1:8" x14ac:dyDescent="0.15">
      <c r="A9" s="110" t="s">
        <v>526</v>
      </c>
      <c r="B9" s="115"/>
      <c r="C9" s="116"/>
      <c r="D9" s="117">
        <v>101653</v>
      </c>
      <c r="E9" s="118"/>
      <c r="F9" s="119">
        <v>128611</v>
      </c>
      <c r="G9" s="120"/>
      <c r="H9" s="121"/>
    </row>
    <row r="10" spans="1:8" x14ac:dyDescent="0.15">
      <c r="A10" s="122"/>
      <c r="B10" s="123"/>
      <c r="C10" s="124"/>
      <c r="D10" s="125">
        <v>72211</v>
      </c>
      <c r="E10" s="126"/>
      <c r="F10" s="127">
        <v>61552</v>
      </c>
      <c r="G10" s="128"/>
      <c r="H10" s="129"/>
    </row>
    <row r="11" spans="1:8" x14ac:dyDescent="0.15">
      <c r="A11" s="110" t="s">
        <v>527</v>
      </c>
      <c r="B11" s="115"/>
      <c r="C11" s="116"/>
      <c r="D11" s="117">
        <v>142150</v>
      </c>
      <c r="E11" s="118"/>
      <c r="F11" s="119">
        <v>138651</v>
      </c>
      <c r="G11" s="120"/>
      <c r="H11" s="121"/>
    </row>
    <row r="12" spans="1:8" x14ac:dyDescent="0.15">
      <c r="A12" s="122"/>
      <c r="B12" s="123"/>
      <c r="C12" s="130"/>
      <c r="D12" s="125">
        <v>112361</v>
      </c>
      <c r="E12" s="126"/>
      <c r="F12" s="127">
        <v>71211</v>
      </c>
      <c r="G12" s="128"/>
      <c r="H12" s="129"/>
    </row>
    <row r="13" spans="1:8" x14ac:dyDescent="0.15">
      <c r="A13" s="110"/>
      <c r="B13" s="115"/>
      <c r="C13" s="131"/>
      <c r="D13" s="132">
        <v>94480</v>
      </c>
      <c r="E13" s="133"/>
      <c r="F13" s="134">
        <v>101669</v>
      </c>
      <c r="G13" s="135"/>
      <c r="H13" s="121"/>
    </row>
    <row r="14" spans="1:8" x14ac:dyDescent="0.15">
      <c r="A14" s="122"/>
      <c r="B14" s="123"/>
      <c r="C14" s="124"/>
      <c r="D14" s="125">
        <v>67460</v>
      </c>
      <c r="E14" s="126"/>
      <c r="F14" s="127">
        <v>53693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3.07</v>
      </c>
      <c r="C19" s="136">
        <f>ROUND(VALUE(SUBSTITUTE(実質収支比率等に係る経年分析!G$48,"▲","-")),2)</f>
        <v>3.7</v>
      </c>
      <c r="D19" s="136">
        <f>ROUND(VALUE(SUBSTITUTE(実質収支比率等に係る経年分析!H$48,"▲","-")),2)</f>
        <v>5.38</v>
      </c>
      <c r="E19" s="136">
        <f>ROUND(VALUE(SUBSTITUTE(実質収支比率等に係る経年分析!I$48,"▲","-")),2)</f>
        <v>5.46</v>
      </c>
      <c r="F19" s="136">
        <f>ROUND(VALUE(SUBSTITUTE(実質収支比率等に係る経年分析!J$48,"▲","-")),2)</f>
        <v>5.74</v>
      </c>
    </row>
    <row r="20" spans="1:11" x14ac:dyDescent="0.15">
      <c r="A20" s="136" t="s">
        <v>43</v>
      </c>
      <c r="B20" s="136">
        <f>ROUND(VALUE(SUBSTITUTE(実質収支比率等に係る経年分析!F$47,"▲","-")),2)</f>
        <v>40.04</v>
      </c>
      <c r="C20" s="136">
        <f>ROUND(VALUE(SUBSTITUTE(実質収支比率等に係る経年分析!G$47,"▲","-")),2)</f>
        <v>31.17</v>
      </c>
      <c r="D20" s="136">
        <f>ROUND(VALUE(SUBSTITUTE(実質収支比率等に係る経年分析!H$47,"▲","-")),2)</f>
        <v>41.03</v>
      </c>
      <c r="E20" s="136">
        <f>ROUND(VALUE(SUBSTITUTE(実質収支比率等に係る経年分析!I$47,"▲","-")),2)</f>
        <v>46.49</v>
      </c>
      <c r="F20" s="136">
        <f>ROUND(VALUE(SUBSTITUTE(実質収支比率等に係る経年分析!J$47,"▲","-")),2)</f>
        <v>60.09</v>
      </c>
    </row>
    <row r="21" spans="1:11" x14ac:dyDescent="0.15">
      <c r="A21" s="136" t="s">
        <v>44</v>
      </c>
      <c r="B21" s="136">
        <f>IF(ISNUMBER(VALUE(SUBSTITUTE(実質収支比率等に係る経年分析!F$49,"▲","-"))),ROUND(VALUE(SUBSTITUTE(実質収支比率等に係る経年分析!F$49,"▲","-")),2),NA())</f>
        <v>2.34</v>
      </c>
      <c r="C21" s="136">
        <f>IF(ISNUMBER(VALUE(SUBSTITUTE(実質収支比率等に係る経年分析!G$49,"▲","-"))),ROUND(VALUE(SUBSTITUTE(実質収支比率等に係る経年分析!G$49,"▲","-")),2),NA())</f>
        <v>-4.9400000000000004</v>
      </c>
      <c r="D21" s="136">
        <f>IF(ISNUMBER(VALUE(SUBSTITUTE(実質収支比率等に係る経年分析!H$49,"▲","-"))),ROUND(VALUE(SUBSTITUTE(実質収支比率等に係る経年分析!H$49,"▲","-")),2),NA())</f>
        <v>14.09</v>
      </c>
      <c r="E21" s="136">
        <f>IF(ISNUMBER(VALUE(SUBSTITUTE(実質収支比率等に係る経年分析!I$49,"▲","-"))),ROUND(VALUE(SUBSTITUTE(実質収支比率等に係る経年分析!I$49,"▲","-")),2),NA())</f>
        <v>7.69</v>
      </c>
      <c r="F21" s="136">
        <f>IF(ISNUMBER(VALUE(SUBSTITUTE(実質収支比率等に係る経年分析!J$49,"▲","-"))),ROUND(VALUE(SUBSTITUTE(実質収支比率等に係る経年分析!J$49,"▲","-")),2),NA())</f>
        <v>13.79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0.41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海陽町海部簡易水道事業特別会計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x14ac:dyDescent="0.15">
      <c r="A30" s="137" t="str">
        <f>IF(連結実質赤字比率に係る赤字・黒字の構成分析!C$40="",NA(),連結実質赤字比率に係る赤字・黒字の構成分析!C$40)</f>
        <v>海陽町川上簡易水道事業特別会計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v>
      </c>
    </row>
    <row r="31" spans="1:11" x14ac:dyDescent="0.15">
      <c r="A31" s="137" t="str">
        <f>IF(連結実質赤字比率に係る赤字・黒字の構成分析!C$39="",NA(),連結実質赤字比率に係る赤字・黒字の構成分析!C$39)</f>
        <v>海陽町介護保険特別会計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0.24</v>
      </c>
    </row>
    <row r="32" spans="1:11" x14ac:dyDescent="0.15">
      <c r="A32" s="137" t="str">
        <f>IF(連結実質赤字比率に係る赤字・黒字の構成分析!C$38="",NA(),連結実質赤字比率に係る赤字・黒字の構成分析!C$38)</f>
        <v>海陽町川西簡易水道事業特別会計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0.45</v>
      </c>
    </row>
    <row r="33" spans="1:16" x14ac:dyDescent="0.15">
      <c r="A33" s="137" t="str">
        <f>IF(連結実質赤字比率に係る赤字・黒字の構成分析!C$37="",NA(),連結実質赤字比率に係る赤字・黒字の構成分析!C$37)</f>
        <v>海陽町国民健康保険特別会計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1.0900000000000001</v>
      </c>
    </row>
    <row r="34" spans="1:16" x14ac:dyDescent="0.15">
      <c r="A34" s="137" t="str">
        <f>IF(連結実質赤字比率に係る赤字・黒字の構成分析!C$36="",NA(),連結実質赤字比率に係る赤字・黒字の構成分析!C$36)</f>
        <v>海陽町病院事業会計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5.74</v>
      </c>
    </row>
    <row r="36" spans="1:16" x14ac:dyDescent="0.15">
      <c r="A36" s="137" t="str">
        <f>IF(連結実質赤字比率に係る赤字・黒字の構成分析!C$34="",NA(),連結実質赤字比率に係る赤字・黒字の構成分析!C$34)</f>
        <v>海陽町上水道事業会計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9.2899999999999991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9.85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1120</v>
      </c>
      <c r="E42" s="138"/>
      <c r="F42" s="138"/>
      <c r="G42" s="138">
        <f>'実質公債費比率（分子）の構造'!L$52</f>
        <v>1103</v>
      </c>
      <c r="H42" s="138"/>
      <c r="I42" s="138"/>
      <c r="J42" s="138">
        <f>'実質公債費比率（分子）の構造'!M$52</f>
        <v>1164</v>
      </c>
      <c r="K42" s="138"/>
      <c r="L42" s="138"/>
      <c r="M42" s="138">
        <f>'実質公債費比率（分子）の構造'!N$52</f>
        <v>1095</v>
      </c>
      <c r="N42" s="138"/>
      <c r="O42" s="138"/>
      <c r="P42" s="138">
        <f>'実質公債費比率（分子）の構造'!O$52</f>
        <v>1047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14</v>
      </c>
      <c r="C45" s="138"/>
      <c r="D45" s="138"/>
      <c r="E45" s="138">
        <f>'実質公債費比率（分子）の構造'!L$49</f>
        <v>27</v>
      </c>
      <c r="F45" s="138"/>
      <c r="G45" s="138"/>
      <c r="H45" s="138">
        <f>'実質公債費比率（分子）の構造'!M$49</f>
        <v>27</v>
      </c>
      <c r="I45" s="138"/>
      <c r="J45" s="138"/>
      <c r="K45" s="138">
        <f>'実質公債費比率（分子）の構造'!N$49</f>
        <v>27</v>
      </c>
      <c r="L45" s="138"/>
      <c r="M45" s="138"/>
      <c r="N45" s="138">
        <f>'実質公債費比率（分子）の構造'!O$49</f>
        <v>28</v>
      </c>
      <c r="O45" s="138"/>
      <c r="P45" s="138"/>
    </row>
    <row r="46" spans="1:16" x14ac:dyDescent="0.15">
      <c r="A46" s="138" t="s">
        <v>55</v>
      </c>
      <c r="B46" s="138">
        <f>'実質公債費比率（分子）の構造'!K$48</f>
        <v>272</v>
      </c>
      <c r="C46" s="138"/>
      <c r="D46" s="138"/>
      <c r="E46" s="138">
        <f>'実質公債費比率（分子）の構造'!L$48</f>
        <v>290</v>
      </c>
      <c r="F46" s="138"/>
      <c r="G46" s="138"/>
      <c r="H46" s="138">
        <f>'実質公債費比率（分子）の構造'!M$48</f>
        <v>296</v>
      </c>
      <c r="I46" s="138"/>
      <c r="J46" s="138"/>
      <c r="K46" s="138">
        <f>'実質公債費比率（分子）の構造'!N$48</f>
        <v>283</v>
      </c>
      <c r="L46" s="138"/>
      <c r="M46" s="138"/>
      <c r="N46" s="138">
        <f>'実質公債費比率（分子）の構造'!O$48</f>
        <v>270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1016</v>
      </c>
      <c r="C49" s="138"/>
      <c r="D49" s="138"/>
      <c r="E49" s="138">
        <f>'実質公債費比率（分子）の構造'!L$45</f>
        <v>935</v>
      </c>
      <c r="F49" s="138"/>
      <c r="G49" s="138"/>
      <c r="H49" s="138">
        <f>'実質公債費比率（分子）の構造'!M$45</f>
        <v>957</v>
      </c>
      <c r="I49" s="138"/>
      <c r="J49" s="138"/>
      <c r="K49" s="138">
        <f>'実質公債費比率（分子）の構造'!N$45</f>
        <v>848</v>
      </c>
      <c r="L49" s="138"/>
      <c r="M49" s="138"/>
      <c r="N49" s="138">
        <f>'実質公債費比率（分子）の構造'!O$45</f>
        <v>800</v>
      </c>
      <c r="O49" s="138"/>
      <c r="P49" s="138"/>
    </row>
    <row r="50" spans="1:16" x14ac:dyDescent="0.15">
      <c r="A50" s="138" t="s">
        <v>58</v>
      </c>
      <c r="B50" s="138" t="e">
        <f>NA()</f>
        <v>#N/A</v>
      </c>
      <c r="C50" s="138">
        <f>IF(ISNUMBER('実質公債費比率（分子）の構造'!K$53),'実質公債費比率（分子）の構造'!K$53,NA())</f>
        <v>182</v>
      </c>
      <c r="D50" s="138" t="e">
        <f>NA()</f>
        <v>#N/A</v>
      </c>
      <c r="E50" s="138" t="e">
        <f>NA()</f>
        <v>#N/A</v>
      </c>
      <c r="F50" s="138">
        <f>IF(ISNUMBER('実質公債費比率（分子）の構造'!L$53),'実質公債費比率（分子）の構造'!L$53,NA())</f>
        <v>149</v>
      </c>
      <c r="G50" s="138" t="e">
        <f>NA()</f>
        <v>#N/A</v>
      </c>
      <c r="H50" s="138" t="e">
        <f>NA()</f>
        <v>#N/A</v>
      </c>
      <c r="I50" s="138">
        <f>IF(ISNUMBER('実質公債費比率（分子）の構造'!M$53),'実質公債費比率（分子）の構造'!M$53,NA())</f>
        <v>116</v>
      </c>
      <c r="J50" s="138" t="e">
        <f>NA()</f>
        <v>#N/A</v>
      </c>
      <c r="K50" s="138" t="e">
        <f>NA()</f>
        <v>#N/A</v>
      </c>
      <c r="L50" s="138">
        <f>IF(ISNUMBER('実質公債費比率（分子）の構造'!N$53),'実質公債費比率（分子）の構造'!N$53,NA())</f>
        <v>63</v>
      </c>
      <c r="M50" s="138" t="e">
        <f>NA()</f>
        <v>#N/A</v>
      </c>
      <c r="N50" s="138" t="e">
        <f>NA()</f>
        <v>#N/A</v>
      </c>
      <c r="O50" s="138">
        <f>IF(ISNUMBER('実質公債費比率（分子）の構造'!O$53),'実質公債費比率（分子）の構造'!O$53,NA())</f>
        <v>51</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9356</v>
      </c>
      <c r="E56" s="137"/>
      <c r="F56" s="137"/>
      <c r="G56" s="137">
        <f>'将来負担比率（分子）の構造'!J$52</f>
        <v>8886</v>
      </c>
      <c r="H56" s="137"/>
      <c r="I56" s="137"/>
      <c r="J56" s="137">
        <f>'将来負担比率（分子）の構造'!K$52</f>
        <v>8377</v>
      </c>
      <c r="K56" s="137"/>
      <c r="L56" s="137"/>
      <c r="M56" s="137">
        <f>'将来負担比率（分子）の構造'!L$52</f>
        <v>8066</v>
      </c>
      <c r="N56" s="137"/>
      <c r="O56" s="137"/>
      <c r="P56" s="137">
        <f>'将来負担比率（分子）の構造'!M$52</f>
        <v>7910</v>
      </c>
    </row>
    <row r="57" spans="1:16" x14ac:dyDescent="0.15">
      <c r="A57" s="137" t="s">
        <v>36</v>
      </c>
      <c r="B57" s="137"/>
      <c r="C57" s="137"/>
      <c r="D57" s="137">
        <f>'将来負担比率（分子）の構造'!I$51</f>
        <v>177</v>
      </c>
      <c r="E57" s="137"/>
      <c r="F57" s="137"/>
      <c r="G57" s="137">
        <f>'将来負担比率（分子）の構造'!J$51</f>
        <v>154</v>
      </c>
      <c r="H57" s="137"/>
      <c r="I57" s="137"/>
      <c r="J57" s="137">
        <f>'将来負担比率（分子）の構造'!K$51</f>
        <v>144</v>
      </c>
      <c r="K57" s="137"/>
      <c r="L57" s="137"/>
      <c r="M57" s="137">
        <f>'将来負担比率（分子）の構造'!L$51</f>
        <v>119</v>
      </c>
      <c r="N57" s="137"/>
      <c r="O57" s="137"/>
      <c r="P57" s="137">
        <f>'将来負担比率（分子）の構造'!M$51</f>
        <v>97</v>
      </c>
    </row>
    <row r="58" spans="1:16" x14ac:dyDescent="0.15">
      <c r="A58" s="137" t="s">
        <v>35</v>
      </c>
      <c r="B58" s="137"/>
      <c r="C58" s="137"/>
      <c r="D58" s="137">
        <f>'将来負担比率（分子）の構造'!I$50</f>
        <v>5741</v>
      </c>
      <c r="E58" s="137"/>
      <c r="F58" s="137"/>
      <c r="G58" s="137">
        <f>'将来負担比率（分子）の構造'!J$50</f>
        <v>6604</v>
      </c>
      <c r="H58" s="137"/>
      <c r="I58" s="137"/>
      <c r="J58" s="137">
        <f>'将来負担比率（分子）の構造'!K$50</f>
        <v>7048</v>
      </c>
      <c r="K58" s="137"/>
      <c r="L58" s="137"/>
      <c r="M58" s="137">
        <f>'将来負担比率（分子）の構造'!L$50</f>
        <v>7666</v>
      </c>
      <c r="N58" s="137"/>
      <c r="O58" s="137"/>
      <c r="P58" s="137">
        <f>'将来負担比率（分子）の構造'!M$50</f>
        <v>8275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1350</v>
      </c>
      <c r="C62" s="137"/>
      <c r="D62" s="137"/>
      <c r="E62" s="137">
        <f>'将来負担比率（分子）の構造'!J$45</f>
        <v>1309</v>
      </c>
      <c r="F62" s="137"/>
      <c r="G62" s="137"/>
      <c r="H62" s="137">
        <f>'将来負担比率（分子）の構造'!K$45</f>
        <v>1215</v>
      </c>
      <c r="I62" s="137"/>
      <c r="J62" s="137"/>
      <c r="K62" s="137">
        <f>'将来負担比率（分子）の構造'!L$45</f>
        <v>1270</v>
      </c>
      <c r="L62" s="137"/>
      <c r="M62" s="137"/>
      <c r="N62" s="137">
        <f>'将来負担比率（分子）の構造'!M$45</f>
        <v>1240</v>
      </c>
      <c r="O62" s="137"/>
      <c r="P62" s="137"/>
    </row>
    <row r="63" spans="1:16" x14ac:dyDescent="0.15">
      <c r="A63" s="137" t="s">
        <v>28</v>
      </c>
      <c r="B63" s="137">
        <f>'将来負担比率（分子）の構造'!I$44</f>
        <v>194</v>
      </c>
      <c r="C63" s="137"/>
      <c r="D63" s="137"/>
      <c r="E63" s="137">
        <f>'将来負担比率（分子）の構造'!J$44</f>
        <v>170</v>
      </c>
      <c r="F63" s="137"/>
      <c r="G63" s="137"/>
      <c r="H63" s="137">
        <f>'将来負担比率（分子）の構造'!K$44</f>
        <v>149</v>
      </c>
      <c r="I63" s="137"/>
      <c r="J63" s="137"/>
      <c r="K63" s="137">
        <f>'将来負担比率（分子）の構造'!L$44</f>
        <v>112</v>
      </c>
      <c r="L63" s="137"/>
      <c r="M63" s="137"/>
      <c r="N63" s="137">
        <f>'将来負担比率（分子）の構造'!M$44</f>
        <v>90</v>
      </c>
      <c r="O63" s="137"/>
      <c r="P63" s="137"/>
    </row>
    <row r="64" spans="1:16" x14ac:dyDescent="0.15">
      <c r="A64" s="137" t="s">
        <v>27</v>
      </c>
      <c r="B64" s="137">
        <f>'将来負担比率（分子）の構造'!I$43</f>
        <v>2704</v>
      </c>
      <c r="C64" s="137"/>
      <c r="D64" s="137"/>
      <c r="E64" s="137">
        <f>'将来負担比率（分子）の構造'!J$43</f>
        <v>2795</v>
      </c>
      <c r="F64" s="137"/>
      <c r="G64" s="137"/>
      <c r="H64" s="137">
        <f>'将来負担比率（分子）の構造'!K$43</f>
        <v>2697</v>
      </c>
      <c r="I64" s="137"/>
      <c r="J64" s="137"/>
      <c r="K64" s="137">
        <f>'将来負担比率（分子）の構造'!L$43</f>
        <v>2577</v>
      </c>
      <c r="L64" s="137"/>
      <c r="M64" s="137"/>
      <c r="N64" s="137">
        <f>'将来負担比率（分子）の構造'!M$43</f>
        <v>2463</v>
      </c>
      <c r="O64" s="137"/>
      <c r="P64" s="137"/>
    </row>
    <row r="65" spans="1:16" x14ac:dyDescent="0.15">
      <c r="A65" s="137" t="s">
        <v>26</v>
      </c>
      <c r="B65" s="137">
        <f>'将来負担比率（分子）の構造'!I$42</f>
        <v>163</v>
      </c>
      <c r="C65" s="137"/>
      <c r="D65" s="137"/>
      <c r="E65" s="137">
        <f>'将来負担比率（分子）の構造'!J$42</f>
        <v>89</v>
      </c>
      <c r="F65" s="137"/>
      <c r="G65" s="137"/>
      <c r="H65" s="137">
        <f>'将来負担比率（分子）の構造'!K$42</f>
        <v>83</v>
      </c>
      <c r="I65" s="137"/>
      <c r="J65" s="137"/>
      <c r="K65" s="137">
        <f>'将来負担比率（分子）の構造'!L$42</f>
        <v>77</v>
      </c>
      <c r="L65" s="137"/>
      <c r="M65" s="137"/>
      <c r="N65" s="137">
        <f>'将来負担比率（分子）の構造'!M$42</f>
        <v>70</v>
      </c>
      <c r="O65" s="137"/>
      <c r="P65" s="137"/>
    </row>
    <row r="66" spans="1:16" x14ac:dyDescent="0.15">
      <c r="A66" s="137" t="s">
        <v>25</v>
      </c>
      <c r="B66" s="137">
        <f>'将来負担比率（分子）の構造'!I$41</f>
        <v>7144</v>
      </c>
      <c r="C66" s="137"/>
      <c r="D66" s="137"/>
      <c r="E66" s="137">
        <f>'将来負担比率（分子）の構造'!J$41</f>
        <v>6621</v>
      </c>
      <c r="F66" s="137"/>
      <c r="G66" s="137"/>
      <c r="H66" s="137">
        <f>'将来負担比率（分子）の構造'!K$41</f>
        <v>6367</v>
      </c>
      <c r="I66" s="137"/>
      <c r="J66" s="137"/>
      <c r="K66" s="137">
        <f>'将来負担比率（分子）の構造'!L$41</f>
        <v>6284</v>
      </c>
      <c r="L66" s="137"/>
      <c r="M66" s="137"/>
      <c r="N66" s="137">
        <f>'将来負担比率（分子）の構造'!M$41</f>
        <v>6352</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EM51"/>
  <sheetViews>
    <sheetView showGridLines="0" topLeftCell="AR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749521</v>
      </c>
      <c r="S5" s="671"/>
      <c r="T5" s="671"/>
      <c r="U5" s="671"/>
      <c r="V5" s="671"/>
      <c r="W5" s="671"/>
      <c r="X5" s="671"/>
      <c r="Y5" s="718"/>
      <c r="Z5" s="731">
        <v>8.6999999999999993</v>
      </c>
      <c r="AA5" s="731"/>
      <c r="AB5" s="731"/>
      <c r="AC5" s="731"/>
      <c r="AD5" s="732">
        <v>749521</v>
      </c>
      <c r="AE5" s="732"/>
      <c r="AF5" s="732"/>
      <c r="AG5" s="732"/>
      <c r="AH5" s="732"/>
      <c r="AI5" s="732"/>
      <c r="AJ5" s="732"/>
      <c r="AK5" s="732"/>
      <c r="AL5" s="719">
        <v>15</v>
      </c>
      <c r="AM5" s="688"/>
      <c r="AN5" s="688"/>
      <c r="AO5" s="720"/>
      <c r="AP5" s="707" t="s">
        <v>210</v>
      </c>
      <c r="AQ5" s="708"/>
      <c r="AR5" s="708"/>
      <c r="AS5" s="708"/>
      <c r="AT5" s="708"/>
      <c r="AU5" s="708"/>
      <c r="AV5" s="708"/>
      <c r="AW5" s="708"/>
      <c r="AX5" s="708"/>
      <c r="AY5" s="708"/>
      <c r="AZ5" s="708"/>
      <c r="BA5" s="708"/>
      <c r="BB5" s="708"/>
      <c r="BC5" s="708"/>
      <c r="BD5" s="708"/>
      <c r="BE5" s="708"/>
      <c r="BF5" s="709"/>
      <c r="BG5" s="620">
        <v>746749</v>
      </c>
      <c r="BH5" s="621"/>
      <c r="BI5" s="621"/>
      <c r="BJ5" s="621"/>
      <c r="BK5" s="621"/>
      <c r="BL5" s="621"/>
      <c r="BM5" s="621"/>
      <c r="BN5" s="622"/>
      <c r="BO5" s="673">
        <v>99.6</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63473</v>
      </c>
      <c r="S6" s="621"/>
      <c r="T6" s="621"/>
      <c r="U6" s="621"/>
      <c r="V6" s="621"/>
      <c r="W6" s="621"/>
      <c r="X6" s="621"/>
      <c r="Y6" s="622"/>
      <c r="Z6" s="673">
        <v>0.7</v>
      </c>
      <c r="AA6" s="673"/>
      <c r="AB6" s="673"/>
      <c r="AC6" s="673"/>
      <c r="AD6" s="674">
        <v>63473</v>
      </c>
      <c r="AE6" s="674"/>
      <c r="AF6" s="674"/>
      <c r="AG6" s="674"/>
      <c r="AH6" s="674"/>
      <c r="AI6" s="674"/>
      <c r="AJ6" s="674"/>
      <c r="AK6" s="674"/>
      <c r="AL6" s="643">
        <v>1.3</v>
      </c>
      <c r="AM6" s="675"/>
      <c r="AN6" s="675"/>
      <c r="AO6" s="676"/>
      <c r="AP6" s="617" t="s">
        <v>216</v>
      </c>
      <c r="AQ6" s="618"/>
      <c r="AR6" s="618"/>
      <c r="AS6" s="618"/>
      <c r="AT6" s="618"/>
      <c r="AU6" s="618"/>
      <c r="AV6" s="618"/>
      <c r="AW6" s="618"/>
      <c r="AX6" s="618"/>
      <c r="AY6" s="618"/>
      <c r="AZ6" s="618"/>
      <c r="BA6" s="618"/>
      <c r="BB6" s="618"/>
      <c r="BC6" s="618"/>
      <c r="BD6" s="618"/>
      <c r="BE6" s="618"/>
      <c r="BF6" s="619"/>
      <c r="BG6" s="620">
        <v>746749</v>
      </c>
      <c r="BH6" s="621"/>
      <c r="BI6" s="621"/>
      <c r="BJ6" s="621"/>
      <c r="BK6" s="621"/>
      <c r="BL6" s="621"/>
      <c r="BM6" s="621"/>
      <c r="BN6" s="622"/>
      <c r="BO6" s="673">
        <v>99.6</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69881</v>
      </c>
      <c r="CS6" s="621"/>
      <c r="CT6" s="621"/>
      <c r="CU6" s="621"/>
      <c r="CV6" s="621"/>
      <c r="CW6" s="621"/>
      <c r="CX6" s="621"/>
      <c r="CY6" s="622"/>
      <c r="CZ6" s="673">
        <v>0.9</v>
      </c>
      <c r="DA6" s="673"/>
      <c r="DB6" s="673"/>
      <c r="DC6" s="673"/>
      <c r="DD6" s="626" t="s">
        <v>211</v>
      </c>
      <c r="DE6" s="621"/>
      <c r="DF6" s="621"/>
      <c r="DG6" s="621"/>
      <c r="DH6" s="621"/>
      <c r="DI6" s="621"/>
      <c r="DJ6" s="621"/>
      <c r="DK6" s="621"/>
      <c r="DL6" s="621"/>
      <c r="DM6" s="621"/>
      <c r="DN6" s="621"/>
      <c r="DO6" s="621"/>
      <c r="DP6" s="622"/>
      <c r="DQ6" s="626">
        <v>69881</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693</v>
      </c>
      <c r="S7" s="621"/>
      <c r="T7" s="621"/>
      <c r="U7" s="621"/>
      <c r="V7" s="621"/>
      <c r="W7" s="621"/>
      <c r="X7" s="621"/>
      <c r="Y7" s="622"/>
      <c r="Z7" s="673">
        <v>0</v>
      </c>
      <c r="AA7" s="673"/>
      <c r="AB7" s="673"/>
      <c r="AC7" s="673"/>
      <c r="AD7" s="674">
        <v>693</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295075</v>
      </c>
      <c r="BH7" s="621"/>
      <c r="BI7" s="621"/>
      <c r="BJ7" s="621"/>
      <c r="BK7" s="621"/>
      <c r="BL7" s="621"/>
      <c r="BM7" s="621"/>
      <c r="BN7" s="622"/>
      <c r="BO7" s="673">
        <v>39.4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1729565</v>
      </c>
      <c r="CS7" s="621"/>
      <c r="CT7" s="621"/>
      <c r="CU7" s="621"/>
      <c r="CV7" s="621"/>
      <c r="CW7" s="621"/>
      <c r="CX7" s="621"/>
      <c r="CY7" s="622"/>
      <c r="CZ7" s="673">
        <v>21.1</v>
      </c>
      <c r="DA7" s="673"/>
      <c r="DB7" s="673"/>
      <c r="DC7" s="673"/>
      <c r="DD7" s="626">
        <v>188639</v>
      </c>
      <c r="DE7" s="621"/>
      <c r="DF7" s="621"/>
      <c r="DG7" s="621"/>
      <c r="DH7" s="621"/>
      <c r="DI7" s="621"/>
      <c r="DJ7" s="621"/>
      <c r="DK7" s="621"/>
      <c r="DL7" s="621"/>
      <c r="DM7" s="621"/>
      <c r="DN7" s="621"/>
      <c r="DO7" s="621"/>
      <c r="DP7" s="622"/>
      <c r="DQ7" s="626">
        <v>1390156</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5007</v>
      </c>
      <c r="S8" s="621"/>
      <c r="T8" s="621"/>
      <c r="U8" s="621"/>
      <c r="V8" s="621"/>
      <c r="W8" s="621"/>
      <c r="X8" s="621"/>
      <c r="Y8" s="622"/>
      <c r="Z8" s="673">
        <v>0.1</v>
      </c>
      <c r="AA8" s="673"/>
      <c r="AB8" s="673"/>
      <c r="AC8" s="673"/>
      <c r="AD8" s="674">
        <v>5007</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13775</v>
      </c>
      <c r="BH8" s="621"/>
      <c r="BI8" s="621"/>
      <c r="BJ8" s="621"/>
      <c r="BK8" s="621"/>
      <c r="BL8" s="621"/>
      <c r="BM8" s="621"/>
      <c r="BN8" s="622"/>
      <c r="BO8" s="673">
        <v>1.8</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1719801</v>
      </c>
      <c r="CS8" s="621"/>
      <c r="CT8" s="621"/>
      <c r="CU8" s="621"/>
      <c r="CV8" s="621"/>
      <c r="CW8" s="621"/>
      <c r="CX8" s="621"/>
      <c r="CY8" s="622"/>
      <c r="CZ8" s="673">
        <v>20.9</v>
      </c>
      <c r="DA8" s="673"/>
      <c r="DB8" s="673"/>
      <c r="DC8" s="673"/>
      <c r="DD8" s="626">
        <v>21627</v>
      </c>
      <c r="DE8" s="621"/>
      <c r="DF8" s="621"/>
      <c r="DG8" s="621"/>
      <c r="DH8" s="621"/>
      <c r="DI8" s="621"/>
      <c r="DJ8" s="621"/>
      <c r="DK8" s="621"/>
      <c r="DL8" s="621"/>
      <c r="DM8" s="621"/>
      <c r="DN8" s="621"/>
      <c r="DO8" s="621"/>
      <c r="DP8" s="622"/>
      <c r="DQ8" s="626">
        <v>1065572</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3085</v>
      </c>
      <c r="S9" s="621"/>
      <c r="T9" s="621"/>
      <c r="U9" s="621"/>
      <c r="V9" s="621"/>
      <c r="W9" s="621"/>
      <c r="X9" s="621"/>
      <c r="Y9" s="622"/>
      <c r="Z9" s="673">
        <v>0</v>
      </c>
      <c r="AA9" s="673"/>
      <c r="AB9" s="673"/>
      <c r="AC9" s="673"/>
      <c r="AD9" s="674">
        <v>3085</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240029</v>
      </c>
      <c r="BH9" s="621"/>
      <c r="BI9" s="621"/>
      <c r="BJ9" s="621"/>
      <c r="BK9" s="621"/>
      <c r="BL9" s="621"/>
      <c r="BM9" s="621"/>
      <c r="BN9" s="622"/>
      <c r="BO9" s="673">
        <v>32</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700882</v>
      </c>
      <c r="CS9" s="621"/>
      <c r="CT9" s="621"/>
      <c r="CU9" s="621"/>
      <c r="CV9" s="621"/>
      <c r="CW9" s="621"/>
      <c r="CX9" s="621"/>
      <c r="CY9" s="622"/>
      <c r="CZ9" s="673">
        <v>8.5</v>
      </c>
      <c r="DA9" s="673"/>
      <c r="DB9" s="673"/>
      <c r="DC9" s="673"/>
      <c r="DD9" s="626">
        <v>10997</v>
      </c>
      <c r="DE9" s="621"/>
      <c r="DF9" s="621"/>
      <c r="DG9" s="621"/>
      <c r="DH9" s="621"/>
      <c r="DI9" s="621"/>
      <c r="DJ9" s="621"/>
      <c r="DK9" s="621"/>
      <c r="DL9" s="621"/>
      <c r="DM9" s="621"/>
      <c r="DN9" s="621"/>
      <c r="DO9" s="621"/>
      <c r="DP9" s="622"/>
      <c r="DQ9" s="626">
        <v>671260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157374</v>
      </c>
      <c r="S10" s="621"/>
      <c r="T10" s="621"/>
      <c r="U10" s="621"/>
      <c r="V10" s="621"/>
      <c r="W10" s="621"/>
      <c r="X10" s="621"/>
      <c r="Y10" s="622"/>
      <c r="Z10" s="673">
        <v>1.8</v>
      </c>
      <c r="AA10" s="673"/>
      <c r="AB10" s="673"/>
      <c r="AC10" s="673"/>
      <c r="AD10" s="674">
        <v>157374</v>
      </c>
      <c r="AE10" s="674"/>
      <c r="AF10" s="674"/>
      <c r="AG10" s="674"/>
      <c r="AH10" s="674"/>
      <c r="AI10" s="674"/>
      <c r="AJ10" s="674"/>
      <c r="AK10" s="674"/>
      <c r="AL10" s="643">
        <v>3.2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17533</v>
      </c>
      <c r="BH10" s="621"/>
      <c r="BI10" s="621"/>
      <c r="BJ10" s="621"/>
      <c r="BK10" s="621"/>
      <c r="BL10" s="621"/>
      <c r="BM10" s="621"/>
      <c r="BN10" s="622"/>
      <c r="BO10" s="673">
        <v>2.2999999999999998</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23738</v>
      </c>
      <c r="BH11" s="621"/>
      <c r="BI11" s="621"/>
      <c r="BJ11" s="621"/>
      <c r="BK11" s="621"/>
      <c r="BL11" s="621"/>
      <c r="BM11" s="621"/>
      <c r="BN11" s="622"/>
      <c r="BO11" s="673">
        <v>3.2</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548408</v>
      </c>
      <c r="CS11" s="621"/>
      <c r="CT11" s="621"/>
      <c r="CU11" s="621"/>
      <c r="CV11" s="621"/>
      <c r="CW11" s="621"/>
      <c r="CX11" s="621"/>
      <c r="CY11" s="622"/>
      <c r="CZ11" s="673">
        <v>6.7</v>
      </c>
      <c r="DA11" s="673"/>
      <c r="DB11" s="673"/>
      <c r="DC11" s="673"/>
      <c r="DD11" s="626">
        <v>264738</v>
      </c>
      <c r="DE11" s="621"/>
      <c r="DF11" s="621"/>
      <c r="DG11" s="621"/>
      <c r="DH11" s="621"/>
      <c r="DI11" s="621"/>
      <c r="DJ11" s="621"/>
      <c r="DK11" s="621"/>
      <c r="DL11" s="621"/>
      <c r="DM11" s="621"/>
      <c r="DN11" s="621"/>
      <c r="DO11" s="621"/>
      <c r="DP11" s="622"/>
      <c r="DQ11" s="626">
        <v>217491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350004</v>
      </c>
      <c r="BH12" s="621"/>
      <c r="BI12" s="621"/>
      <c r="BJ12" s="621"/>
      <c r="BK12" s="621"/>
      <c r="BL12" s="621"/>
      <c r="BM12" s="621"/>
      <c r="BN12" s="622"/>
      <c r="BO12" s="673">
        <v>46.7</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163684</v>
      </c>
      <c r="CS12" s="621"/>
      <c r="CT12" s="621"/>
      <c r="CU12" s="621"/>
      <c r="CV12" s="621"/>
      <c r="CW12" s="621"/>
      <c r="CX12" s="621"/>
      <c r="CY12" s="622"/>
      <c r="CZ12" s="673">
        <v>2</v>
      </c>
      <c r="DA12" s="673"/>
      <c r="DB12" s="673"/>
      <c r="DC12" s="673"/>
      <c r="DD12" s="626">
        <v>29701</v>
      </c>
      <c r="DE12" s="621"/>
      <c r="DF12" s="621"/>
      <c r="DG12" s="621"/>
      <c r="DH12" s="621"/>
      <c r="DI12" s="621"/>
      <c r="DJ12" s="621"/>
      <c r="DK12" s="621"/>
      <c r="DL12" s="621"/>
      <c r="DM12" s="621"/>
      <c r="DN12" s="621"/>
      <c r="DO12" s="621"/>
      <c r="DP12" s="622"/>
      <c r="DQ12" s="626">
        <v>119636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10206</v>
      </c>
      <c r="S13" s="621"/>
      <c r="T13" s="621"/>
      <c r="U13" s="621"/>
      <c r="V13" s="621"/>
      <c r="W13" s="621"/>
      <c r="X13" s="621"/>
      <c r="Y13" s="622"/>
      <c r="Z13" s="673">
        <v>0.1</v>
      </c>
      <c r="AA13" s="673"/>
      <c r="AB13" s="673"/>
      <c r="AC13" s="673"/>
      <c r="AD13" s="674">
        <v>10206</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349114</v>
      </c>
      <c r="BH13" s="621"/>
      <c r="BI13" s="621"/>
      <c r="BJ13" s="621"/>
      <c r="BK13" s="621"/>
      <c r="BL13" s="621"/>
      <c r="BM13" s="621"/>
      <c r="BN13" s="622"/>
      <c r="BO13" s="673">
        <v>46.6</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960794</v>
      </c>
      <c r="CS13" s="621"/>
      <c r="CT13" s="621"/>
      <c r="CU13" s="621"/>
      <c r="CV13" s="621"/>
      <c r="CW13" s="621"/>
      <c r="CX13" s="621"/>
      <c r="CY13" s="622"/>
      <c r="CZ13" s="673">
        <v>11.7</v>
      </c>
      <c r="DA13" s="673"/>
      <c r="DB13" s="673"/>
      <c r="DC13" s="673"/>
      <c r="DD13" s="626">
        <v>571692</v>
      </c>
      <c r="DE13" s="621"/>
      <c r="DF13" s="621"/>
      <c r="DG13" s="621"/>
      <c r="DH13" s="621"/>
      <c r="DI13" s="621"/>
      <c r="DJ13" s="621"/>
      <c r="DK13" s="621"/>
      <c r="DL13" s="621"/>
      <c r="DM13" s="621"/>
      <c r="DN13" s="621"/>
      <c r="DO13" s="621"/>
      <c r="DP13" s="622"/>
      <c r="DQ13" s="626">
        <v>447075</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32895</v>
      </c>
      <c r="BH14" s="621"/>
      <c r="BI14" s="621"/>
      <c r="BJ14" s="621"/>
      <c r="BK14" s="621"/>
      <c r="BL14" s="621"/>
      <c r="BM14" s="621"/>
      <c r="BN14" s="622"/>
      <c r="BO14" s="673">
        <v>4.4000000000000004</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477114</v>
      </c>
      <c r="CS14" s="621"/>
      <c r="CT14" s="621"/>
      <c r="CU14" s="621"/>
      <c r="CV14" s="621"/>
      <c r="CW14" s="621"/>
      <c r="CX14" s="621"/>
      <c r="CY14" s="622"/>
      <c r="CZ14" s="673">
        <v>5.8</v>
      </c>
      <c r="DA14" s="673"/>
      <c r="DB14" s="673"/>
      <c r="DC14" s="673"/>
      <c r="DD14" s="626">
        <v>93972</v>
      </c>
      <c r="DE14" s="621"/>
      <c r="DF14" s="621"/>
      <c r="DG14" s="621"/>
      <c r="DH14" s="621"/>
      <c r="DI14" s="621"/>
      <c r="DJ14" s="621"/>
      <c r="DK14" s="621"/>
      <c r="DL14" s="621"/>
      <c r="DM14" s="621"/>
      <c r="DN14" s="621"/>
      <c r="DO14" s="621"/>
      <c r="DP14" s="622"/>
      <c r="DQ14" s="626">
        <v>371210</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1097</v>
      </c>
      <c r="S15" s="621"/>
      <c r="T15" s="621"/>
      <c r="U15" s="621"/>
      <c r="V15" s="621"/>
      <c r="W15" s="621"/>
      <c r="X15" s="621"/>
      <c r="Y15" s="622"/>
      <c r="Z15" s="673">
        <v>0</v>
      </c>
      <c r="AA15" s="673"/>
      <c r="AB15" s="673"/>
      <c r="AC15" s="673"/>
      <c r="AD15" s="674">
        <v>1097</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68775</v>
      </c>
      <c r="BH15" s="621"/>
      <c r="BI15" s="621"/>
      <c r="BJ15" s="621"/>
      <c r="BK15" s="621"/>
      <c r="BL15" s="621"/>
      <c r="BM15" s="621"/>
      <c r="BN15" s="622"/>
      <c r="BO15" s="673">
        <v>9.1999999999999993</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739295</v>
      </c>
      <c r="CS15" s="621"/>
      <c r="CT15" s="621"/>
      <c r="CU15" s="621"/>
      <c r="CV15" s="621"/>
      <c r="CW15" s="621"/>
      <c r="CX15" s="621"/>
      <c r="CY15" s="622"/>
      <c r="CZ15" s="673">
        <v>9</v>
      </c>
      <c r="DA15" s="673"/>
      <c r="DB15" s="673"/>
      <c r="DC15" s="673"/>
      <c r="DD15" s="626">
        <v>218952</v>
      </c>
      <c r="DE15" s="621"/>
      <c r="DF15" s="621"/>
      <c r="DG15" s="621"/>
      <c r="DH15" s="621"/>
      <c r="DI15" s="621"/>
      <c r="DJ15" s="621"/>
      <c r="DK15" s="621"/>
      <c r="DL15" s="621"/>
      <c r="DM15" s="621"/>
      <c r="DN15" s="621"/>
      <c r="DO15" s="621"/>
      <c r="DP15" s="622"/>
      <c r="DQ15" s="626">
        <v>512496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4484282</v>
      </c>
      <c r="S16" s="621"/>
      <c r="T16" s="621"/>
      <c r="U16" s="621"/>
      <c r="V16" s="621"/>
      <c r="W16" s="621"/>
      <c r="X16" s="621"/>
      <c r="Y16" s="622"/>
      <c r="Z16" s="673">
        <v>52.1</v>
      </c>
      <c r="AA16" s="673"/>
      <c r="AB16" s="673"/>
      <c r="AC16" s="673"/>
      <c r="AD16" s="674">
        <v>3958668</v>
      </c>
      <c r="AE16" s="674"/>
      <c r="AF16" s="674"/>
      <c r="AG16" s="674"/>
      <c r="AH16" s="674"/>
      <c r="AI16" s="674"/>
      <c r="AJ16" s="674"/>
      <c r="AK16" s="674"/>
      <c r="AL16" s="643">
        <v>79.3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193384</v>
      </c>
      <c r="CS16" s="621"/>
      <c r="CT16" s="621"/>
      <c r="CU16" s="621"/>
      <c r="CV16" s="621"/>
      <c r="CW16" s="621"/>
      <c r="CX16" s="621"/>
      <c r="CY16" s="622"/>
      <c r="CZ16" s="673">
        <v>2.4</v>
      </c>
      <c r="DA16" s="673"/>
      <c r="DB16" s="673"/>
      <c r="DC16" s="673"/>
      <c r="DD16" s="626" t="s">
        <v>113</v>
      </c>
      <c r="DE16" s="621"/>
      <c r="DF16" s="621"/>
      <c r="DG16" s="621"/>
      <c r="DH16" s="621"/>
      <c r="DI16" s="621"/>
      <c r="DJ16" s="621"/>
      <c r="DK16" s="621"/>
      <c r="DL16" s="621"/>
      <c r="DM16" s="621"/>
      <c r="DN16" s="621"/>
      <c r="DO16" s="621"/>
      <c r="DP16" s="622"/>
      <c r="DQ16" s="626">
        <v>22246</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3958668</v>
      </c>
      <c r="S17" s="621"/>
      <c r="T17" s="621"/>
      <c r="U17" s="621"/>
      <c r="V17" s="621"/>
      <c r="W17" s="621"/>
      <c r="X17" s="621"/>
      <c r="Y17" s="622"/>
      <c r="Z17" s="673">
        <v>46</v>
      </c>
      <c r="AA17" s="673"/>
      <c r="AB17" s="673"/>
      <c r="AC17" s="673"/>
      <c r="AD17" s="674">
        <v>3958668</v>
      </c>
      <c r="AE17" s="674"/>
      <c r="AF17" s="674"/>
      <c r="AG17" s="674"/>
      <c r="AH17" s="674"/>
      <c r="AI17" s="674"/>
      <c r="AJ17" s="674"/>
      <c r="AK17" s="674"/>
      <c r="AL17" s="643">
        <v>79.3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905478</v>
      </c>
      <c r="CS17" s="621"/>
      <c r="CT17" s="621"/>
      <c r="CU17" s="621"/>
      <c r="CV17" s="621"/>
      <c r="CW17" s="621"/>
      <c r="CX17" s="621"/>
      <c r="CY17" s="622"/>
      <c r="CZ17" s="673">
        <v>11</v>
      </c>
      <c r="DA17" s="673"/>
      <c r="DB17" s="673"/>
      <c r="DC17" s="673"/>
      <c r="DD17" s="626" t="s">
        <v>113</v>
      </c>
      <c r="DE17" s="621"/>
      <c r="DF17" s="621"/>
      <c r="DG17" s="621"/>
      <c r="DH17" s="621"/>
      <c r="DI17" s="621"/>
      <c r="DJ17" s="621"/>
      <c r="DK17" s="621"/>
      <c r="DL17" s="621"/>
      <c r="DM17" s="621"/>
      <c r="DN17" s="621"/>
      <c r="DO17" s="621"/>
      <c r="DP17" s="622"/>
      <c r="DQ17" s="626">
        <v>884226</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525614</v>
      </c>
      <c r="S18" s="621"/>
      <c r="T18" s="621"/>
      <c r="U18" s="621"/>
      <c r="V18" s="621"/>
      <c r="W18" s="621"/>
      <c r="X18" s="621"/>
      <c r="Y18" s="622"/>
      <c r="Z18" s="673">
        <v>6.1</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1017</v>
      </c>
      <c r="CS18" s="621"/>
      <c r="CT18" s="621"/>
      <c r="CU18" s="621"/>
      <c r="CV18" s="621"/>
      <c r="CW18" s="621"/>
      <c r="CX18" s="621"/>
      <c r="CY18" s="622"/>
      <c r="CZ18" s="673">
        <v>0</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2772</v>
      </c>
      <c r="BH19" s="621"/>
      <c r="BI19" s="621"/>
      <c r="BJ19" s="621"/>
      <c r="BK19" s="621"/>
      <c r="BL19" s="621"/>
      <c r="BM19" s="621"/>
      <c r="BN19" s="622"/>
      <c r="BO19" s="673">
        <v>0.4</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5474738</v>
      </c>
      <c r="S20" s="621"/>
      <c r="T20" s="621"/>
      <c r="U20" s="621"/>
      <c r="V20" s="621"/>
      <c r="W20" s="621"/>
      <c r="X20" s="621"/>
      <c r="Y20" s="622"/>
      <c r="Z20" s="673">
        <v>63.6</v>
      </c>
      <c r="AA20" s="673"/>
      <c r="AB20" s="673"/>
      <c r="AC20" s="673"/>
      <c r="AD20" s="674">
        <v>4949124</v>
      </c>
      <c r="AE20" s="674"/>
      <c r="AF20" s="674"/>
      <c r="AG20" s="674"/>
      <c r="AH20" s="674"/>
      <c r="AI20" s="674"/>
      <c r="AJ20" s="674"/>
      <c r="AK20" s="674"/>
      <c r="AL20" s="643">
        <v>99.1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2772</v>
      </c>
      <c r="BH20" s="621"/>
      <c r="BI20" s="621"/>
      <c r="BJ20" s="621"/>
      <c r="BK20" s="621"/>
      <c r="BL20" s="621"/>
      <c r="BM20" s="621"/>
      <c r="BN20" s="622"/>
      <c r="BO20" s="673">
        <v>0.4</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8209303</v>
      </c>
      <c r="CS20" s="621"/>
      <c r="CT20" s="621"/>
      <c r="CU20" s="621"/>
      <c r="CV20" s="621"/>
      <c r="CW20" s="621"/>
      <c r="CX20" s="621"/>
      <c r="CY20" s="622"/>
      <c r="CZ20" s="673">
        <v>100</v>
      </c>
      <c r="DA20" s="673"/>
      <c r="DB20" s="673"/>
      <c r="DC20" s="673"/>
      <c r="DD20" s="626">
        <v>1400318</v>
      </c>
      <c r="DE20" s="621"/>
      <c r="DF20" s="621"/>
      <c r="DG20" s="621"/>
      <c r="DH20" s="621"/>
      <c r="DI20" s="621"/>
      <c r="DJ20" s="621"/>
      <c r="DK20" s="621"/>
      <c r="DL20" s="621"/>
      <c r="DM20" s="621"/>
      <c r="DN20" s="621"/>
      <c r="DO20" s="621"/>
      <c r="DP20" s="622"/>
      <c r="DQ20" s="626">
        <v>5771249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1253</v>
      </c>
      <c r="S21" s="621"/>
      <c r="T21" s="621"/>
      <c r="U21" s="621"/>
      <c r="V21" s="621"/>
      <c r="W21" s="621"/>
      <c r="X21" s="621"/>
      <c r="Y21" s="622"/>
      <c r="Z21" s="673">
        <v>0</v>
      </c>
      <c r="AA21" s="673"/>
      <c r="AB21" s="673"/>
      <c r="AC21" s="673"/>
      <c r="AD21" s="674">
        <v>1253</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2772</v>
      </c>
      <c r="BH21" s="621"/>
      <c r="BI21" s="621"/>
      <c r="BJ21" s="621"/>
      <c r="BK21" s="621"/>
      <c r="BL21" s="621"/>
      <c r="BM21" s="621"/>
      <c r="BN21" s="622"/>
      <c r="BO21" s="673">
        <v>0.4</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57761</v>
      </c>
      <c r="S22" s="621"/>
      <c r="T22" s="621"/>
      <c r="U22" s="621"/>
      <c r="V22" s="621"/>
      <c r="W22" s="621"/>
      <c r="X22" s="621"/>
      <c r="Y22" s="622"/>
      <c r="Z22" s="673">
        <v>0.7</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72004</v>
      </c>
      <c r="S23" s="621"/>
      <c r="T23" s="621"/>
      <c r="U23" s="621"/>
      <c r="V23" s="621"/>
      <c r="W23" s="621"/>
      <c r="X23" s="621"/>
      <c r="Y23" s="622"/>
      <c r="Z23" s="673">
        <v>0.8</v>
      </c>
      <c r="AA23" s="673"/>
      <c r="AB23" s="673"/>
      <c r="AC23" s="673"/>
      <c r="AD23" s="674" t="s">
        <v>113</v>
      </c>
      <c r="AE23" s="674"/>
      <c r="AF23" s="674"/>
      <c r="AG23" s="674"/>
      <c r="AH23" s="674"/>
      <c r="AI23" s="674"/>
      <c r="AJ23" s="674"/>
      <c r="AK23" s="674"/>
      <c r="AL23" s="643" t="s">
        <v>113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5268</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2343367</v>
      </c>
      <c r="CS24" s="671"/>
      <c r="CT24" s="671"/>
      <c r="CU24" s="671"/>
      <c r="CV24" s="671"/>
      <c r="CW24" s="671"/>
      <c r="CX24" s="671"/>
      <c r="CY24" s="718"/>
      <c r="CZ24" s="722">
        <v>28.5</v>
      </c>
      <c r="DA24" s="723"/>
      <c r="DB24" s="723"/>
      <c r="DC24" s="724"/>
      <c r="DD24" s="717">
        <v>1886082</v>
      </c>
      <c r="DE24" s="671"/>
      <c r="DF24" s="671"/>
      <c r="DG24" s="671"/>
      <c r="DH24" s="671"/>
      <c r="DI24" s="671"/>
      <c r="DJ24" s="671"/>
      <c r="DK24" s="718"/>
      <c r="DL24" s="717">
        <v>1757787</v>
      </c>
      <c r="DM24" s="671"/>
      <c r="DN24" s="671"/>
      <c r="DO24" s="671"/>
      <c r="DP24" s="671"/>
      <c r="DQ24" s="671"/>
      <c r="DR24" s="671"/>
      <c r="DS24" s="671"/>
      <c r="DT24" s="671"/>
      <c r="DU24" s="671"/>
      <c r="DV24" s="718"/>
      <c r="DW24" s="719">
        <v>33.9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665705</v>
      </c>
      <c r="S25" s="621"/>
      <c r="T25" s="621"/>
      <c r="U25" s="621"/>
      <c r="V25" s="621"/>
      <c r="W25" s="621"/>
      <c r="X25" s="621"/>
      <c r="Y25" s="622"/>
      <c r="Z25" s="673">
        <v>7.7</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879785</v>
      </c>
      <c r="CS25" s="639"/>
      <c r="CT25" s="639"/>
      <c r="CU25" s="639"/>
      <c r="CV25" s="639"/>
      <c r="CW25" s="639"/>
      <c r="CX25" s="639"/>
      <c r="CY25" s="640"/>
      <c r="CZ25" s="623">
        <v>10.7</v>
      </c>
      <c r="DA25" s="641"/>
      <c r="DB25" s="641"/>
      <c r="DC25" s="642"/>
      <c r="DD25" s="626">
        <v>846641</v>
      </c>
      <c r="DE25" s="639"/>
      <c r="DF25" s="639"/>
      <c r="DG25" s="639"/>
      <c r="DH25" s="639"/>
      <c r="DI25" s="639"/>
      <c r="DJ25" s="639"/>
      <c r="DK25" s="640"/>
      <c r="DL25" s="626">
        <v>823992</v>
      </c>
      <c r="DM25" s="639"/>
      <c r="DN25" s="639"/>
      <c r="DO25" s="639"/>
      <c r="DP25" s="639"/>
      <c r="DQ25" s="639"/>
      <c r="DR25" s="639"/>
      <c r="DS25" s="639"/>
      <c r="DT25" s="639"/>
      <c r="DU25" s="639"/>
      <c r="DV25" s="640"/>
      <c r="DW25" s="643">
        <v>15.9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557062</v>
      </c>
      <c r="CS26" s="621"/>
      <c r="CT26" s="621"/>
      <c r="CU26" s="621"/>
      <c r="CV26" s="621"/>
      <c r="CW26" s="621"/>
      <c r="CX26" s="621"/>
      <c r="CY26" s="622"/>
      <c r="CZ26" s="623">
        <v>6.8</v>
      </c>
      <c r="DA26" s="641"/>
      <c r="DB26" s="641"/>
      <c r="DC26" s="642"/>
      <c r="DD26" s="626">
        <v>529488</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624895</v>
      </c>
      <c r="S27" s="621"/>
      <c r="T27" s="621"/>
      <c r="U27" s="621"/>
      <c r="V27" s="621"/>
      <c r="W27" s="621"/>
      <c r="X27" s="621"/>
      <c r="Y27" s="622"/>
      <c r="Z27" s="673">
        <v>7.3</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749521</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558104</v>
      </c>
      <c r="CS27" s="639"/>
      <c r="CT27" s="639"/>
      <c r="CU27" s="639"/>
      <c r="CV27" s="639"/>
      <c r="CW27" s="639"/>
      <c r="CX27" s="639"/>
      <c r="CY27" s="640"/>
      <c r="CZ27" s="623">
        <v>6.8</v>
      </c>
      <c r="DA27" s="641"/>
      <c r="DB27" s="641"/>
      <c r="DC27" s="642"/>
      <c r="DD27" s="626">
        <v>155215</v>
      </c>
      <c r="DE27" s="639"/>
      <c r="DF27" s="639"/>
      <c r="DG27" s="639"/>
      <c r="DH27" s="639"/>
      <c r="DI27" s="639"/>
      <c r="DJ27" s="639"/>
      <c r="DK27" s="640"/>
      <c r="DL27" s="626">
        <v>155185</v>
      </c>
      <c r="DM27" s="639"/>
      <c r="DN27" s="639"/>
      <c r="DO27" s="639"/>
      <c r="DP27" s="639"/>
      <c r="DQ27" s="639"/>
      <c r="DR27" s="639"/>
      <c r="DS27" s="639"/>
      <c r="DT27" s="639"/>
      <c r="DU27" s="639"/>
      <c r="DV27" s="640"/>
      <c r="DW27" s="643">
        <v>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64523</v>
      </c>
      <c r="S28" s="621"/>
      <c r="T28" s="621"/>
      <c r="U28" s="621"/>
      <c r="V28" s="621"/>
      <c r="W28" s="621"/>
      <c r="X28" s="621"/>
      <c r="Y28" s="622"/>
      <c r="Z28" s="673">
        <v>0.7</v>
      </c>
      <c r="AA28" s="673"/>
      <c r="AB28" s="673"/>
      <c r="AC28" s="673"/>
      <c r="AD28" s="674">
        <v>44625</v>
      </c>
      <c r="AE28" s="674"/>
      <c r="AF28" s="674"/>
      <c r="AG28" s="674"/>
      <c r="AH28" s="674"/>
      <c r="AI28" s="674"/>
      <c r="AJ28" s="674"/>
      <c r="AK28" s="674"/>
      <c r="AL28" s="643">
        <v>0.9</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905478</v>
      </c>
      <c r="CS28" s="621"/>
      <c r="CT28" s="621"/>
      <c r="CU28" s="621"/>
      <c r="CV28" s="621"/>
      <c r="CW28" s="621"/>
      <c r="CX28" s="621"/>
      <c r="CY28" s="622"/>
      <c r="CZ28" s="623">
        <v>11</v>
      </c>
      <c r="DA28" s="641"/>
      <c r="DB28" s="641"/>
      <c r="DC28" s="642"/>
      <c r="DD28" s="626">
        <v>884226</v>
      </c>
      <c r="DE28" s="621"/>
      <c r="DF28" s="621"/>
      <c r="DG28" s="621"/>
      <c r="DH28" s="621"/>
      <c r="DI28" s="621"/>
      <c r="DJ28" s="621"/>
      <c r="DK28" s="622"/>
      <c r="DL28" s="626">
        <v>778610</v>
      </c>
      <c r="DM28" s="621"/>
      <c r="DN28" s="621"/>
      <c r="DO28" s="621"/>
      <c r="DP28" s="621"/>
      <c r="DQ28" s="621"/>
      <c r="DR28" s="621"/>
      <c r="DS28" s="621"/>
      <c r="DT28" s="621"/>
      <c r="DU28" s="621"/>
      <c r="DV28" s="622"/>
      <c r="DW28" s="643">
        <v>15</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3585</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57</v>
      </c>
      <c r="CG29" s="654"/>
      <c r="CH29" s="654"/>
      <c r="CI29" s="654"/>
      <c r="CJ29" s="654"/>
      <c r="CK29" s="654"/>
      <c r="CL29" s="654"/>
      <c r="CM29" s="654"/>
      <c r="CN29" s="654"/>
      <c r="CO29" s="654"/>
      <c r="CP29" s="654"/>
      <c r="CQ29" s="655"/>
      <c r="CR29" s="620">
        <v>905478</v>
      </c>
      <c r="CS29" s="639"/>
      <c r="CT29" s="639"/>
      <c r="CU29" s="639"/>
      <c r="CV29" s="639"/>
      <c r="CW29" s="639"/>
      <c r="CX29" s="639"/>
      <c r="CY29" s="640"/>
      <c r="CZ29" s="623">
        <v>11</v>
      </c>
      <c r="DA29" s="641"/>
      <c r="DB29" s="641"/>
      <c r="DC29" s="642"/>
      <c r="DD29" s="626">
        <v>884226</v>
      </c>
      <c r="DE29" s="639"/>
      <c r="DF29" s="639"/>
      <c r="DG29" s="639"/>
      <c r="DH29" s="639"/>
      <c r="DI29" s="639"/>
      <c r="DJ29" s="639"/>
      <c r="DK29" s="640"/>
      <c r="DL29" s="626">
        <v>778610</v>
      </c>
      <c r="DM29" s="639"/>
      <c r="DN29" s="639"/>
      <c r="DO29" s="639"/>
      <c r="DP29" s="639"/>
      <c r="DQ29" s="639"/>
      <c r="DR29" s="639"/>
      <c r="DS29" s="639"/>
      <c r="DT29" s="639"/>
      <c r="DU29" s="639"/>
      <c r="DV29" s="640"/>
      <c r="DW29" s="643">
        <v>15</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129676</v>
      </c>
      <c r="S30" s="621"/>
      <c r="T30" s="621"/>
      <c r="U30" s="621"/>
      <c r="V30" s="621"/>
      <c r="W30" s="621"/>
      <c r="X30" s="621"/>
      <c r="Y30" s="622"/>
      <c r="Z30" s="673">
        <v>1.5</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97.8</v>
      </c>
      <c r="BH30" s="687"/>
      <c r="BI30" s="687"/>
      <c r="BJ30" s="687"/>
      <c r="BK30" s="687"/>
      <c r="BL30" s="687"/>
      <c r="BM30" s="688">
        <v>92.2</v>
      </c>
      <c r="BN30" s="687"/>
      <c r="BO30" s="687"/>
      <c r="BP30" s="687"/>
      <c r="BQ30" s="689"/>
      <c r="BR30" s="686">
        <v>96.7</v>
      </c>
      <c r="BS30" s="687"/>
      <c r="BT30" s="687"/>
      <c r="BU30" s="687"/>
      <c r="BV30" s="687"/>
      <c r="BW30" s="687"/>
      <c r="BX30" s="688">
        <v>90.4</v>
      </c>
      <c r="BY30" s="687"/>
      <c r="BZ30" s="687"/>
      <c r="CA30" s="687"/>
      <c r="CB30" s="689"/>
      <c r="CD30" s="692"/>
      <c r="CE30" s="693"/>
      <c r="CF30" s="657" t="s">
        <v>293</v>
      </c>
      <c r="CG30" s="654"/>
      <c r="CH30" s="654"/>
      <c r="CI30" s="654"/>
      <c r="CJ30" s="654"/>
      <c r="CK30" s="654"/>
      <c r="CL30" s="654"/>
      <c r="CM30" s="654"/>
      <c r="CN30" s="654"/>
      <c r="CO30" s="654"/>
      <c r="CP30" s="654"/>
      <c r="CQ30" s="655"/>
      <c r="CR30" s="620">
        <v>851897</v>
      </c>
      <c r="CS30" s="621"/>
      <c r="CT30" s="621"/>
      <c r="CU30" s="621"/>
      <c r="CV30" s="621"/>
      <c r="CW30" s="621"/>
      <c r="CX30" s="621"/>
      <c r="CY30" s="622"/>
      <c r="CZ30" s="623">
        <v>10.4</v>
      </c>
      <c r="DA30" s="641"/>
      <c r="DB30" s="641"/>
      <c r="DC30" s="642"/>
      <c r="DD30" s="626">
        <v>830661</v>
      </c>
      <c r="DE30" s="621"/>
      <c r="DF30" s="621"/>
      <c r="DG30" s="621"/>
      <c r="DH30" s="621"/>
      <c r="DI30" s="621"/>
      <c r="DJ30" s="621"/>
      <c r="DK30" s="622"/>
      <c r="DL30" s="626">
        <v>725045</v>
      </c>
      <c r="DM30" s="621"/>
      <c r="DN30" s="621"/>
      <c r="DO30" s="621"/>
      <c r="DP30" s="621"/>
      <c r="DQ30" s="621"/>
      <c r="DR30" s="621"/>
      <c r="DS30" s="621"/>
      <c r="DT30" s="621"/>
      <c r="DU30" s="621"/>
      <c r="DV30" s="622"/>
      <c r="DW30" s="643">
        <v>14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334653</v>
      </c>
      <c r="S31" s="621"/>
      <c r="T31" s="621"/>
      <c r="U31" s="621"/>
      <c r="V31" s="621"/>
      <c r="W31" s="621"/>
      <c r="X31" s="621"/>
      <c r="Y31" s="622"/>
      <c r="Z31" s="673">
        <v>3.9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v>
      </c>
      <c r="BH31" s="639"/>
      <c r="BI31" s="639"/>
      <c r="BJ31" s="639"/>
      <c r="BK31" s="639"/>
      <c r="BL31" s="639"/>
      <c r="BM31" s="675">
        <v>96.7</v>
      </c>
      <c r="BN31" s="685"/>
      <c r="BO31" s="685"/>
      <c r="BP31" s="685"/>
      <c r="BQ31" s="649"/>
      <c r="BR31" s="684">
        <v>97.3</v>
      </c>
      <c r="BS31" s="639"/>
      <c r="BT31" s="639"/>
      <c r="BU31" s="639"/>
      <c r="BV31" s="639"/>
      <c r="BW31" s="639"/>
      <c r="BX31" s="675">
        <v>95.5</v>
      </c>
      <c r="BY31" s="685"/>
      <c r="BZ31" s="685"/>
      <c r="CA31" s="685"/>
      <c r="CB31" s="649"/>
      <c r="CD31" s="692"/>
      <c r="CE31" s="693"/>
      <c r="CF31" s="657" t="s">
        <v>297</v>
      </c>
      <c r="CG31" s="654"/>
      <c r="CH31" s="654"/>
      <c r="CI31" s="654"/>
      <c r="CJ31" s="654"/>
      <c r="CK31" s="654"/>
      <c r="CL31" s="654"/>
      <c r="CM31" s="654"/>
      <c r="CN31" s="654"/>
      <c r="CO31" s="654"/>
      <c r="CP31" s="654"/>
      <c r="CQ31" s="655"/>
      <c r="CR31" s="620">
        <v>53581</v>
      </c>
      <c r="CS31" s="639"/>
      <c r="CT31" s="639"/>
      <c r="CU31" s="639"/>
      <c r="CV31" s="639"/>
      <c r="CW31" s="639"/>
      <c r="CX31" s="639"/>
      <c r="CY31" s="640"/>
      <c r="CZ31" s="623">
        <v>0.7</v>
      </c>
      <c r="DA31" s="641"/>
      <c r="DB31" s="641"/>
      <c r="DC31" s="642"/>
      <c r="DD31" s="626">
        <v>53565</v>
      </c>
      <c r="DE31" s="639"/>
      <c r="DF31" s="639"/>
      <c r="DG31" s="639"/>
      <c r="DH31" s="639"/>
      <c r="DI31" s="639"/>
      <c r="DJ31" s="639"/>
      <c r="DK31" s="640"/>
      <c r="DL31" s="626">
        <v>53565</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251899</v>
      </c>
      <c r="S32" s="621"/>
      <c r="T32" s="621"/>
      <c r="U32" s="621"/>
      <c r="V32" s="621"/>
      <c r="W32" s="621"/>
      <c r="X32" s="621"/>
      <c r="Y32" s="622"/>
      <c r="Z32" s="673">
        <v>2.9</v>
      </c>
      <c r="AA32" s="673"/>
      <c r="AB32" s="673"/>
      <c r="AC32" s="673"/>
      <c r="AD32" s="674">
        <v>1</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97.2</v>
      </c>
      <c r="BH32" s="605"/>
      <c r="BI32" s="605"/>
      <c r="BJ32" s="605"/>
      <c r="BK32" s="605"/>
      <c r="BL32" s="605"/>
      <c r="BM32" s="668">
        <v>87.5</v>
      </c>
      <c r="BN32" s="605"/>
      <c r="BO32" s="605"/>
      <c r="BP32" s="605"/>
      <c r="BQ32" s="662"/>
      <c r="BR32" s="683">
        <v>95.7</v>
      </c>
      <c r="BS32" s="605"/>
      <c r="BT32" s="605"/>
      <c r="BU32" s="605"/>
      <c r="BV32" s="605"/>
      <c r="BW32" s="605"/>
      <c r="BX32" s="668">
        <v>84.7</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919933</v>
      </c>
      <c r="S33" s="621"/>
      <c r="T33" s="621"/>
      <c r="U33" s="621"/>
      <c r="V33" s="621"/>
      <c r="W33" s="621"/>
      <c r="X33" s="621"/>
      <c r="Y33" s="622"/>
      <c r="Z33" s="673">
        <v>10.7</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4272234</v>
      </c>
      <c r="CS33" s="639"/>
      <c r="CT33" s="639"/>
      <c r="CU33" s="639"/>
      <c r="CV33" s="639"/>
      <c r="CW33" s="639"/>
      <c r="CX33" s="639"/>
      <c r="CY33" s="640"/>
      <c r="CZ33" s="623">
        <v>52</v>
      </c>
      <c r="DA33" s="641"/>
      <c r="DB33" s="641"/>
      <c r="DC33" s="642"/>
      <c r="DD33" s="626">
        <v>3601906</v>
      </c>
      <c r="DE33" s="639"/>
      <c r="DF33" s="639"/>
      <c r="DG33" s="639"/>
      <c r="DH33" s="639"/>
      <c r="DI33" s="639"/>
      <c r="DJ33" s="639"/>
      <c r="DK33" s="640"/>
      <c r="DL33" s="626">
        <v>2234040</v>
      </c>
      <c r="DM33" s="639"/>
      <c r="DN33" s="639"/>
      <c r="DO33" s="639"/>
      <c r="DP33" s="639"/>
      <c r="DQ33" s="639"/>
      <c r="DR33" s="639"/>
      <c r="DS33" s="639"/>
      <c r="DT33" s="639"/>
      <c r="DU33" s="639"/>
      <c r="DV33" s="640"/>
      <c r="DW33" s="643">
        <v>43.1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1412634</v>
      </c>
      <c r="CS34" s="621"/>
      <c r="CT34" s="621"/>
      <c r="CU34" s="621"/>
      <c r="CV34" s="621"/>
      <c r="CW34" s="621"/>
      <c r="CX34" s="621"/>
      <c r="CY34" s="622"/>
      <c r="CZ34" s="623">
        <v>17.2</v>
      </c>
      <c r="DA34" s="641"/>
      <c r="DB34" s="641"/>
      <c r="DC34" s="642"/>
      <c r="DD34" s="626">
        <v>1059675</v>
      </c>
      <c r="DE34" s="621"/>
      <c r="DF34" s="621"/>
      <c r="DG34" s="621"/>
      <c r="DH34" s="621"/>
      <c r="DI34" s="621"/>
      <c r="DJ34" s="621"/>
      <c r="DK34" s="622"/>
      <c r="DL34" s="626">
        <v>611152</v>
      </c>
      <c r="DM34" s="621"/>
      <c r="DN34" s="621"/>
      <c r="DO34" s="621"/>
      <c r="DP34" s="621"/>
      <c r="DQ34" s="621"/>
      <c r="DR34" s="621"/>
      <c r="DS34" s="621"/>
      <c r="DT34" s="621"/>
      <c r="DU34" s="621"/>
      <c r="DV34" s="622"/>
      <c r="DW34" s="643">
        <v>11.8</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190633</v>
      </c>
      <c r="S35" s="621"/>
      <c r="T35" s="621"/>
      <c r="U35" s="621"/>
      <c r="V35" s="621"/>
      <c r="W35" s="621"/>
      <c r="X35" s="621"/>
      <c r="Y35" s="622"/>
      <c r="Z35" s="673">
        <v>2.2000000000000002</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1177975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22359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52661</v>
      </c>
      <c r="CS35" s="639"/>
      <c r="CT35" s="639"/>
      <c r="CU35" s="639"/>
      <c r="CV35" s="639"/>
      <c r="CW35" s="639"/>
      <c r="CX35" s="639"/>
      <c r="CY35" s="640"/>
      <c r="CZ35" s="623">
        <v>0.6</v>
      </c>
      <c r="DA35" s="641"/>
      <c r="DB35" s="641"/>
      <c r="DC35" s="642"/>
      <c r="DD35" s="626">
        <v>44219</v>
      </c>
      <c r="DE35" s="639"/>
      <c r="DF35" s="639"/>
      <c r="DG35" s="639"/>
      <c r="DH35" s="639"/>
      <c r="DI35" s="639"/>
      <c r="DJ35" s="639"/>
      <c r="DK35" s="640"/>
      <c r="DL35" s="626">
        <v>39680</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8605893</v>
      </c>
      <c r="S36" s="661"/>
      <c r="T36" s="661"/>
      <c r="U36" s="661"/>
      <c r="V36" s="661"/>
      <c r="W36" s="661"/>
      <c r="X36" s="661"/>
      <c r="Y36" s="664"/>
      <c r="Z36" s="665">
        <v>100</v>
      </c>
      <c r="AA36" s="665"/>
      <c r="AB36" s="665"/>
      <c r="AC36" s="665"/>
      <c r="AD36" s="666">
        <v>4995003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280000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-7154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1279421</v>
      </c>
      <c r="CS36" s="621"/>
      <c r="CT36" s="621"/>
      <c r="CU36" s="621"/>
      <c r="CV36" s="621"/>
      <c r="CW36" s="621"/>
      <c r="CX36" s="621"/>
      <c r="CY36" s="622"/>
      <c r="CZ36" s="623">
        <v>15.6</v>
      </c>
      <c r="DA36" s="641"/>
      <c r="DB36" s="641"/>
      <c r="DC36" s="642"/>
      <c r="DD36" s="626">
        <v>1106183</v>
      </c>
      <c r="DE36" s="621"/>
      <c r="DF36" s="621"/>
      <c r="DG36" s="621"/>
      <c r="DH36" s="621"/>
      <c r="DI36" s="621"/>
      <c r="DJ36" s="621"/>
      <c r="DK36" s="622"/>
      <c r="DL36" s="626">
        <v>936990</v>
      </c>
      <c r="DM36" s="621"/>
      <c r="DN36" s="621"/>
      <c r="DO36" s="621"/>
      <c r="DP36" s="621"/>
      <c r="DQ36" s="621"/>
      <c r="DR36" s="621"/>
      <c r="DS36" s="621"/>
      <c r="DT36" s="621"/>
      <c r="DU36" s="621"/>
      <c r="DV36" s="622"/>
      <c r="DW36" s="643">
        <v>18.100000000000001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246192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1773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537422</v>
      </c>
      <c r="CS37" s="639"/>
      <c r="CT37" s="639"/>
      <c r="CU37" s="639"/>
      <c r="CV37" s="639"/>
      <c r="CW37" s="639"/>
      <c r="CX37" s="639"/>
      <c r="CY37" s="640"/>
      <c r="CZ37" s="623">
        <v>6.5</v>
      </c>
      <c r="DA37" s="641"/>
      <c r="DB37" s="641"/>
      <c r="DC37" s="642"/>
      <c r="DD37" s="626">
        <v>526222</v>
      </c>
      <c r="DE37" s="639"/>
      <c r="DF37" s="639"/>
      <c r="DG37" s="639"/>
      <c r="DH37" s="639"/>
      <c r="DI37" s="639"/>
      <c r="DJ37" s="639"/>
      <c r="DK37" s="640"/>
      <c r="DL37" s="626">
        <v>524558</v>
      </c>
      <c r="DM37" s="639"/>
      <c r="DN37" s="639"/>
      <c r="DO37" s="639"/>
      <c r="DP37" s="639"/>
      <c r="DQ37" s="639"/>
      <c r="DR37" s="639"/>
      <c r="DS37" s="639"/>
      <c r="DT37" s="639"/>
      <c r="DU37" s="639"/>
      <c r="DV37" s="640"/>
      <c r="DW37" s="643">
        <v>10.1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40640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2887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897975</v>
      </c>
      <c r="CS38" s="621"/>
      <c r="CT38" s="621"/>
      <c r="CU38" s="621"/>
      <c r="CV38" s="621"/>
      <c r="CW38" s="621"/>
      <c r="CX38" s="621"/>
      <c r="CY38" s="622"/>
      <c r="CZ38" s="623">
        <v>10.9</v>
      </c>
      <c r="DA38" s="641"/>
      <c r="DB38" s="641"/>
      <c r="DC38" s="642"/>
      <c r="DD38" s="626">
        <v>784297</v>
      </c>
      <c r="DE38" s="621"/>
      <c r="DF38" s="621"/>
      <c r="DG38" s="621"/>
      <c r="DH38" s="621"/>
      <c r="DI38" s="621"/>
      <c r="DJ38" s="621"/>
      <c r="DK38" s="622"/>
      <c r="DL38" s="626">
        <v>646218</v>
      </c>
      <c r="DM38" s="621"/>
      <c r="DN38" s="621"/>
      <c r="DO38" s="621"/>
      <c r="DP38" s="621"/>
      <c r="DQ38" s="621"/>
      <c r="DR38" s="621"/>
      <c r="DS38" s="621"/>
      <c r="DT38" s="621"/>
      <c r="DU38" s="621"/>
      <c r="DV38" s="622"/>
      <c r="DW38" s="643">
        <v>12.5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11039</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629543</v>
      </c>
      <c r="CS39" s="639"/>
      <c r="CT39" s="639"/>
      <c r="CU39" s="639"/>
      <c r="CV39" s="639"/>
      <c r="CW39" s="639"/>
      <c r="CX39" s="639"/>
      <c r="CY39" s="640"/>
      <c r="CZ39" s="623">
        <v>7.7</v>
      </c>
      <c r="DA39" s="641"/>
      <c r="DB39" s="641"/>
      <c r="DC39" s="642"/>
      <c r="DD39" s="626">
        <v>607532</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119527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145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325</v>
      </c>
      <c r="CS40" s="621"/>
      <c r="CT40" s="621"/>
      <c r="CU40" s="621"/>
      <c r="CV40" s="621"/>
      <c r="CW40" s="621"/>
      <c r="CX40" s="621"/>
      <c r="CY40" s="622"/>
      <c r="CZ40" s="623" t="s">
        <v>325</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480577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1593702</v>
      </c>
      <c r="CS42" s="621"/>
      <c r="CT42" s="621"/>
      <c r="CU42" s="621"/>
      <c r="CV42" s="621"/>
      <c r="CW42" s="621"/>
      <c r="CX42" s="621"/>
      <c r="CY42" s="622"/>
      <c r="CZ42" s="623">
        <v>19.399999999999999</v>
      </c>
      <c r="DA42" s="624"/>
      <c r="DB42" s="624"/>
      <c r="DC42" s="625"/>
      <c r="DD42" s="626">
        <v>283261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t="s">
        <v>113</v>
      </c>
      <c r="CS43" s="639"/>
      <c r="CT43" s="639"/>
      <c r="CU43" s="639"/>
      <c r="CV43" s="639"/>
      <c r="CW43" s="639"/>
      <c r="CX43" s="639"/>
      <c r="CY43" s="640"/>
      <c r="CZ43" s="623" t="s">
        <v>113</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1400318</v>
      </c>
      <c r="CS44" s="621"/>
      <c r="CT44" s="621"/>
      <c r="CU44" s="621"/>
      <c r="CV44" s="621"/>
      <c r="CW44" s="621"/>
      <c r="CX44" s="621"/>
      <c r="CY44" s="622"/>
      <c r="CZ44" s="623">
        <v>17.100000000000001</v>
      </c>
      <c r="DA44" s="624"/>
      <c r="DB44" s="624"/>
      <c r="DC44" s="625"/>
      <c r="DD44" s="626">
        <v>261015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262638</v>
      </c>
      <c r="CS45" s="639"/>
      <c r="CT45" s="639"/>
      <c r="CU45" s="639"/>
      <c r="CV45" s="639"/>
      <c r="CW45" s="639"/>
      <c r="CX45" s="639"/>
      <c r="CY45" s="640"/>
      <c r="CZ45" s="623">
        <v>3.2</v>
      </c>
      <c r="DA45" s="641"/>
      <c r="DB45" s="641"/>
      <c r="DC45" s="642"/>
      <c r="DD45" s="626">
        <v>8183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1106867</v>
      </c>
      <c r="CS46" s="621"/>
      <c r="CT46" s="621"/>
      <c r="CU46" s="621"/>
      <c r="CV46" s="621"/>
      <c r="CW46" s="621"/>
      <c r="CX46" s="621"/>
      <c r="CY46" s="622"/>
      <c r="CZ46" s="623">
        <v>13.5</v>
      </c>
      <c r="DA46" s="624"/>
      <c r="DB46" s="624"/>
      <c r="DC46" s="625"/>
      <c r="DD46" s="626">
        <v>247319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193384</v>
      </c>
      <c r="CS47" s="639"/>
      <c r="CT47" s="639"/>
      <c r="CU47" s="639"/>
      <c r="CV47" s="639"/>
      <c r="CW47" s="639"/>
      <c r="CX47" s="639"/>
      <c r="CY47" s="640"/>
      <c r="CZ47" s="623">
        <v>2.4</v>
      </c>
      <c r="DA47" s="641"/>
      <c r="DB47" s="641"/>
      <c r="DC47" s="642"/>
      <c r="DD47" s="626">
        <v>22246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8209303</v>
      </c>
      <c r="CS49" s="605"/>
      <c r="CT49" s="605"/>
      <c r="CU49" s="605"/>
      <c r="CV49" s="605"/>
      <c r="CW49" s="605"/>
      <c r="CX49" s="605"/>
      <c r="CY49" s="606"/>
      <c r="CZ49" s="607">
        <v>100</v>
      </c>
      <c r="DA49" s="608"/>
      <c r="DB49" s="608"/>
      <c r="DC49" s="609"/>
      <c r="DD49" s="610">
        <v>5771249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A136"/>
  <sheetViews>
    <sheetView topLeftCell="G4" zoomScale="70" zoomScaleNormal="25" zoomScaleSheetLayoutView="70" workbookViewId="0">
      <selection activeCell="DB88" sqref="DB88:DF8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8606</v>
      </c>
      <c r="R7" s="1134"/>
      <c r="S7" s="1134"/>
      <c r="T7" s="1134"/>
      <c r="U7" s="1134"/>
      <c r="V7" s="1134">
        <v>8209</v>
      </c>
      <c r="W7" s="1134"/>
      <c r="X7" s="1134"/>
      <c r="Y7" s="1134"/>
      <c r="Z7" s="1134"/>
      <c r="AA7" s="1134">
        <v>397</v>
      </c>
      <c r="AB7" s="1134"/>
      <c r="AC7" s="1134"/>
      <c r="AD7" s="1134"/>
      <c r="AE7" s="1135"/>
      <c r="AF7" s="1136">
        <v>296</v>
      </c>
      <c r="AG7" s="1137"/>
      <c r="AH7" s="1137"/>
      <c r="AI7" s="1137"/>
      <c r="AJ7" s="1138"/>
      <c r="AK7" s="1120">
        <v>80</v>
      </c>
      <c r="AL7" s="1121"/>
      <c r="AM7" s="1121"/>
      <c r="AN7" s="1121"/>
      <c r="AO7" s="1121"/>
      <c r="AP7" s="1121">
        <v>6352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4</v>
      </c>
      <c r="CI7" s="1118"/>
      <c r="CJ7" s="1118"/>
      <c r="CK7" s="1118"/>
      <c r="CL7" s="1119"/>
      <c r="CM7" s="1117">
        <v>92</v>
      </c>
      <c r="CN7" s="1118"/>
      <c r="CO7" s="1118"/>
      <c r="CP7" s="1118"/>
      <c r="CQ7" s="1119"/>
      <c r="CR7" s="1117">
        <v>78</v>
      </c>
      <c r="CS7" s="1118"/>
      <c r="CT7" s="1118"/>
      <c r="CU7" s="1118"/>
      <c r="CV7" s="1119"/>
      <c r="CW7" s="1117" t="s">
        <v>563</v>
      </c>
      <c r="CX7" s="1118"/>
      <c r="CY7" s="1118"/>
      <c r="CZ7" s="1118"/>
      <c r="DA7" s="1119"/>
      <c r="DB7" s="1117" t="s">
        <v>564</v>
      </c>
      <c r="DC7" s="1118"/>
      <c r="DD7" s="1118"/>
      <c r="DE7" s="1118"/>
      <c r="DF7" s="1119"/>
      <c r="DG7" s="1117" t="s">
        <v>565</v>
      </c>
      <c r="DH7" s="1118"/>
      <c r="DI7" s="1118"/>
      <c r="DJ7" s="1118"/>
      <c r="DK7" s="1119"/>
      <c r="DL7" s="1117" t="s">
        <v>566</v>
      </c>
      <c r="DM7" s="1118"/>
      <c r="DN7" s="1118"/>
      <c r="DO7" s="1118"/>
      <c r="DP7" s="1119"/>
      <c r="DQ7" s="1117" t="s">
        <v>566</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66</v>
      </c>
      <c r="R8" s="1073"/>
      <c r="S8" s="1073"/>
      <c r="T8" s="1073"/>
      <c r="U8" s="1073"/>
      <c r="V8" s="1073">
        <v>66</v>
      </c>
      <c r="W8" s="1073"/>
      <c r="X8" s="1073"/>
      <c r="Y8" s="1073"/>
      <c r="Z8" s="1073"/>
      <c r="AA8" s="1073" t="s">
        <v>561</v>
      </c>
      <c r="AB8" s="1073"/>
      <c r="AC8" s="1073"/>
      <c r="AD8" s="1073"/>
      <c r="AE8" s="1074"/>
      <c r="AF8" s="1048" t="s">
        <v>113</v>
      </c>
      <c r="AG8" s="1049"/>
      <c r="AH8" s="1049"/>
      <c r="AI8" s="1049"/>
      <c r="AJ8" s="1050"/>
      <c r="AK8" s="1115">
        <v>50</v>
      </c>
      <c r="AL8" s="1116"/>
      <c r="AM8" s="1116"/>
      <c r="AN8" s="1116"/>
      <c r="AO8" s="1116"/>
      <c r="AP8" s="1116" t="s">
        <v>562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-51</v>
      </c>
      <c r="CI8" s="1019"/>
      <c r="CJ8" s="1019"/>
      <c r="CK8" s="1019"/>
      <c r="CL8" s="1020"/>
      <c r="CM8" s="1018">
        <v>30</v>
      </c>
      <c r="CN8" s="1019"/>
      <c r="CO8" s="1019"/>
      <c r="CP8" s="1019"/>
      <c r="CQ8" s="1020"/>
      <c r="CR8" s="1018">
        <v>27</v>
      </c>
      <c r="CS8" s="1019"/>
      <c r="CT8" s="1019"/>
      <c r="CU8" s="1019"/>
      <c r="CV8" s="1020"/>
      <c r="CW8" s="1018">
        <v>2</v>
      </c>
      <c r="CX8" s="1019"/>
      <c r="CY8" s="1019"/>
      <c r="CZ8" s="1019"/>
      <c r="DA8" s="1020"/>
      <c r="DB8" s="1018" t="s">
        <v>565</v>
      </c>
      <c r="DC8" s="1019"/>
      <c r="DD8" s="1019"/>
      <c r="DE8" s="1019"/>
      <c r="DF8" s="1020"/>
      <c r="DG8" s="1018" t="s">
        <v>565</v>
      </c>
      <c r="DH8" s="1019"/>
      <c r="DI8" s="1019"/>
      <c r="DJ8" s="1019"/>
      <c r="DK8" s="1020"/>
      <c r="DL8" s="1018" t="s">
        <v>566</v>
      </c>
      <c r="DM8" s="1019"/>
      <c r="DN8" s="1019"/>
      <c r="DO8" s="1019"/>
      <c r="DP8" s="1020"/>
      <c r="DQ8" s="1018" t="s">
        <v>566</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5</v>
      </c>
      <c r="CI9" s="1019"/>
      <c r="CJ9" s="1019"/>
      <c r="CK9" s="1019"/>
      <c r="CL9" s="1020"/>
      <c r="CM9" s="1018">
        <v>20</v>
      </c>
      <c r="CN9" s="1019"/>
      <c r="CO9" s="1019"/>
      <c r="CP9" s="1019"/>
      <c r="CQ9" s="1020"/>
      <c r="CR9" s="1018" t="s">
        <v>567</v>
      </c>
      <c r="CS9" s="1019"/>
      <c r="CT9" s="1019"/>
      <c r="CU9" s="1019"/>
      <c r="CV9" s="1020"/>
      <c r="CW9" s="1018">
        <v>4</v>
      </c>
      <c r="CX9" s="1019"/>
      <c r="CY9" s="1019"/>
      <c r="CZ9" s="1019"/>
      <c r="DA9" s="1020"/>
      <c r="DB9" s="1018" t="s">
        <v>566</v>
      </c>
      <c r="DC9" s="1019"/>
      <c r="DD9" s="1019"/>
      <c r="DE9" s="1019"/>
      <c r="DF9" s="1020"/>
      <c r="DG9" s="1018" t="s">
        <v>566</v>
      </c>
      <c r="DH9" s="1019"/>
      <c r="DI9" s="1019"/>
      <c r="DJ9" s="1019"/>
      <c r="DK9" s="1020"/>
      <c r="DL9" s="1018" t="s">
        <v>566</v>
      </c>
      <c r="DM9" s="1019"/>
      <c r="DN9" s="1019"/>
      <c r="DO9" s="1019"/>
      <c r="DP9" s="1020"/>
      <c r="DQ9" s="1018" t="s">
        <v>566</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8672</v>
      </c>
      <c r="R23" s="1098"/>
      <c r="S23" s="1098"/>
      <c r="T23" s="1098"/>
      <c r="U23" s="1098"/>
      <c r="V23" s="1098">
        <v>8276</v>
      </c>
      <c r="W23" s="1098"/>
      <c r="X23" s="1098"/>
      <c r="Y23" s="1098"/>
      <c r="Z23" s="1098"/>
      <c r="AA23" s="1098">
        <v>397</v>
      </c>
      <c r="AB23" s="1098"/>
      <c r="AC23" s="1098"/>
      <c r="AD23" s="1098"/>
      <c r="AE23" s="1099"/>
      <c r="AF23" s="1100">
        <v>296</v>
      </c>
      <c r="AG23" s="1098"/>
      <c r="AH23" s="1098"/>
      <c r="AI23" s="1098"/>
      <c r="AJ23" s="1101"/>
      <c r="AK23" s="1102"/>
      <c r="AL23" s="1103"/>
      <c r="AM23" s="1103"/>
      <c r="AN23" s="1103"/>
      <c r="AO23" s="1103"/>
      <c r="AP23" s="1098">
        <v>6352</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1920</v>
      </c>
      <c r="R28" s="1083"/>
      <c r="S28" s="1083"/>
      <c r="T28" s="1083"/>
      <c r="U28" s="1083"/>
      <c r="V28" s="1083">
        <v>1864</v>
      </c>
      <c r="W28" s="1083"/>
      <c r="X28" s="1083"/>
      <c r="Y28" s="1083"/>
      <c r="Z28" s="1083"/>
      <c r="AA28" s="1083">
        <v>56</v>
      </c>
      <c r="AB28" s="1083"/>
      <c r="AC28" s="1083"/>
      <c r="AD28" s="1083"/>
      <c r="AE28" s="1084"/>
      <c r="AF28" s="1085">
        <v>56</v>
      </c>
      <c r="AG28" s="1083"/>
      <c r="AH28" s="1083"/>
      <c r="AI28" s="1083"/>
      <c r="AJ28" s="1086"/>
      <c r="AK28" s="1087">
        <v>120</v>
      </c>
      <c r="AL28" s="1075"/>
      <c r="AM28" s="1075"/>
      <c r="AN28" s="1075"/>
      <c r="AO28" s="1075"/>
      <c r="AP28" s="1075" t="s">
        <v>562</v>
      </c>
      <c r="AQ28" s="1075"/>
      <c r="AR28" s="1075"/>
      <c r="AS28" s="1075"/>
      <c r="AT28" s="1075"/>
      <c r="AU28" s="1075" t="s">
        <v>562</v>
      </c>
      <c r="AV28" s="1075"/>
      <c r="AW28" s="1075"/>
      <c r="AX28" s="1075"/>
      <c r="AY28" s="1075"/>
      <c r="AZ28" s="1076" t="s">
        <v>561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1521</v>
      </c>
      <c r="R29" s="1073"/>
      <c r="S29" s="1073"/>
      <c r="T29" s="1073"/>
      <c r="U29" s="1073"/>
      <c r="V29" s="1073">
        <v>1508</v>
      </c>
      <c r="W29" s="1073"/>
      <c r="X29" s="1073"/>
      <c r="Y29" s="1073"/>
      <c r="Z29" s="1073"/>
      <c r="AA29" s="1073">
        <v>12</v>
      </c>
      <c r="AB29" s="1073"/>
      <c r="AC29" s="1073"/>
      <c r="AD29" s="1073"/>
      <c r="AE29" s="1074"/>
      <c r="AF29" s="1048">
        <v>12</v>
      </c>
      <c r="AG29" s="1049"/>
      <c r="AH29" s="1049"/>
      <c r="AI29" s="1049"/>
      <c r="AJ29" s="1050"/>
      <c r="AK29" s="1009">
        <v>220</v>
      </c>
      <c r="AL29" s="1000"/>
      <c r="AM29" s="1000"/>
      <c r="AN29" s="1000"/>
      <c r="AO29" s="1000"/>
      <c r="AP29" s="1000" t="s">
        <v>562</v>
      </c>
      <c r="AQ29" s="1000"/>
      <c r="AR29" s="1000"/>
      <c r="AS29" s="1000"/>
      <c r="AT29" s="1000"/>
      <c r="AU29" s="1000" t="s">
        <v>562</v>
      </c>
      <c r="AV29" s="1000"/>
      <c r="AW29" s="1000"/>
      <c r="AX29" s="1000"/>
      <c r="AY29" s="1000"/>
      <c r="AZ29" s="1071" t="s">
        <v>561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176</v>
      </c>
      <c r="R30" s="1073"/>
      <c r="S30" s="1073"/>
      <c r="T30" s="1073"/>
      <c r="U30" s="1073"/>
      <c r="V30" s="1073">
        <v>173</v>
      </c>
      <c r="W30" s="1073"/>
      <c r="X30" s="1073"/>
      <c r="Y30" s="1073"/>
      <c r="Z30" s="1073"/>
      <c r="AA30" s="1073">
        <v>3</v>
      </c>
      <c r="AB30" s="1073"/>
      <c r="AC30" s="1073"/>
      <c r="AD30" s="1073"/>
      <c r="AE30" s="1074"/>
      <c r="AF30" s="1048">
        <v>3</v>
      </c>
      <c r="AG30" s="1049"/>
      <c r="AH30" s="1049"/>
      <c r="AI30" s="1049"/>
      <c r="AJ30" s="1050"/>
      <c r="AK30" s="1009">
        <v>71</v>
      </c>
      <c r="AL30" s="1000"/>
      <c r="AM30" s="1000"/>
      <c r="AN30" s="1000"/>
      <c r="AO30" s="1000"/>
      <c r="AP30" s="1000" t="s">
        <v>562</v>
      </c>
      <c r="AQ30" s="1000"/>
      <c r="AR30" s="1000"/>
      <c r="AS30" s="1000"/>
      <c r="AT30" s="1000"/>
      <c r="AU30" s="1000" t="s">
        <v>561</v>
      </c>
      <c r="AV30" s="1000"/>
      <c r="AW30" s="1000"/>
      <c r="AX30" s="1000"/>
      <c r="AY30" s="1000"/>
      <c r="AZ30" s="1071" t="s">
        <v>561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125</v>
      </c>
      <c r="R31" s="1073"/>
      <c r="S31" s="1073"/>
      <c r="T31" s="1073"/>
      <c r="U31" s="1073"/>
      <c r="V31" s="1073">
        <v>108</v>
      </c>
      <c r="W31" s="1073"/>
      <c r="X31" s="1073"/>
      <c r="Y31" s="1073"/>
      <c r="Z31" s="1073"/>
      <c r="AA31" s="1073">
        <v>17</v>
      </c>
      <c r="AB31" s="1073"/>
      <c r="AC31" s="1073"/>
      <c r="AD31" s="1073"/>
      <c r="AE31" s="1074"/>
      <c r="AF31" s="1048">
        <v>592</v>
      </c>
      <c r="AG31" s="1049"/>
      <c r="AH31" s="1049"/>
      <c r="AI31" s="1049"/>
      <c r="AJ31" s="1050"/>
      <c r="AK31" s="1009">
        <v>0</v>
      </c>
      <c r="AL31" s="1000"/>
      <c r="AM31" s="1000"/>
      <c r="AN31" s="1000"/>
      <c r="AO31" s="1000"/>
      <c r="AP31" s="1000">
        <v>442</v>
      </c>
      <c r="AQ31" s="1000"/>
      <c r="AR31" s="1000"/>
      <c r="AS31" s="1000"/>
      <c r="AT31" s="1000"/>
      <c r="AU31" s="1000">
        <v>0</v>
      </c>
      <c r="AV31" s="1000"/>
      <c r="AW31" s="1000"/>
      <c r="AX31" s="1000"/>
      <c r="AY31" s="1000"/>
      <c r="AZ31" s="1071" t="s">
        <v>561</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505</v>
      </c>
      <c r="R32" s="1073"/>
      <c r="S32" s="1073"/>
      <c r="T32" s="1073"/>
      <c r="U32" s="1073"/>
      <c r="V32" s="1073">
        <v>531</v>
      </c>
      <c r="W32" s="1073"/>
      <c r="X32" s="1073"/>
      <c r="Y32" s="1073"/>
      <c r="Z32" s="1073"/>
      <c r="AA32" s="1073">
        <v>-26</v>
      </c>
      <c r="AB32" s="1073"/>
      <c r="AC32" s="1073"/>
      <c r="AD32" s="1073"/>
      <c r="AE32" s="1074"/>
      <c r="AF32" s="1048">
        <v>68</v>
      </c>
      <c r="AG32" s="1049"/>
      <c r="AH32" s="1049"/>
      <c r="AI32" s="1049"/>
      <c r="AJ32" s="1050"/>
      <c r="AK32" s="1009">
        <v>205</v>
      </c>
      <c r="AL32" s="1000"/>
      <c r="AM32" s="1000"/>
      <c r="AN32" s="1000"/>
      <c r="AO32" s="1000"/>
      <c r="AP32" s="1000">
        <v>413</v>
      </c>
      <c r="AQ32" s="1000"/>
      <c r="AR32" s="1000"/>
      <c r="AS32" s="1000"/>
      <c r="AT32" s="1000"/>
      <c r="AU32" s="1000">
        <v>391</v>
      </c>
      <c r="AV32" s="1000"/>
      <c r="AW32" s="1000"/>
      <c r="AX32" s="1000"/>
      <c r="AY32" s="1000"/>
      <c r="AZ32" s="1071" t="s">
        <v>561</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30</v>
      </c>
      <c r="R33" s="1073"/>
      <c r="S33" s="1073"/>
      <c r="T33" s="1073"/>
      <c r="U33" s="1073"/>
      <c r="V33" s="1073">
        <v>6</v>
      </c>
      <c r="W33" s="1073"/>
      <c r="X33" s="1073"/>
      <c r="Y33" s="1073"/>
      <c r="Z33" s="1073"/>
      <c r="AA33" s="1073">
        <v>23</v>
      </c>
      <c r="AB33" s="1073"/>
      <c r="AC33" s="1073"/>
      <c r="AD33" s="1073"/>
      <c r="AE33" s="1074"/>
      <c r="AF33" s="1048">
        <v>23</v>
      </c>
      <c r="AG33" s="1049"/>
      <c r="AH33" s="1049"/>
      <c r="AI33" s="1049"/>
      <c r="AJ33" s="1050"/>
      <c r="AK33" s="1009">
        <v>0</v>
      </c>
      <c r="AL33" s="1000"/>
      <c r="AM33" s="1000"/>
      <c r="AN33" s="1000"/>
      <c r="AO33" s="1000"/>
      <c r="AP33" s="1000">
        <v>32</v>
      </c>
      <c r="AQ33" s="1000"/>
      <c r="AR33" s="1000"/>
      <c r="AS33" s="1000"/>
      <c r="AT33" s="1000"/>
      <c r="AU33" s="1000">
        <v>27</v>
      </c>
      <c r="AV33" s="1000"/>
      <c r="AW33" s="1000"/>
      <c r="AX33" s="1000"/>
      <c r="AY33" s="1000"/>
      <c r="AZ33" s="1071" t="s">
        <v>561</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61</v>
      </c>
      <c r="R34" s="1073"/>
      <c r="S34" s="1073"/>
      <c r="T34" s="1073"/>
      <c r="U34" s="1073"/>
      <c r="V34" s="1073">
        <v>53</v>
      </c>
      <c r="W34" s="1073"/>
      <c r="X34" s="1073"/>
      <c r="Y34" s="1073"/>
      <c r="Z34" s="1073"/>
      <c r="AA34" s="1073">
        <v>7</v>
      </c>
      <c r="AB34" s="1073"/>
      <c r="AC34" s="1073"/>
      <c r="AD34" s="1073"/>
      <c r="AE34" s="1074"/>
      <c r="AF34" s="1048">
        <v>7</v>
      </c>
      <c r="AG34" s="1049"/>
      <c r="AH34" s="1049"/>
      <c r="AI34" s="1049"/>
      <c r="AJ34" s="1050"/>
      <c r="AK34" s="1009">
        <v>41</v>
      </c>
      <c r="AL34" s="1000"/>
      <c r="AM34" s="1000"/>
      <c r="AN34" s="1000"/>
      <c r="AO34" s="1000"/>
      <c r="AP34" s="1000">
        <v>378</v>
      </c>
      <c r="AQ34" s="1000"/>
      <c r="AR34" s="1000"/>
      <c r="AS34" s="1000"/>
      <c r="AT34" s="1000"/>
      <c r="AU34" s="1000">
        <v>325</v>
      </c>
      <c r="AV34" s="1000"/>
      <c r="AW34" s="1000"/>
      <c r="AX34" s="1000"/>
      <c r="AY34" s="1000"/>
      <c r="AZ34" s="1071" t="s">
        <v>561</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5</v>
      </c>
      <c r="R35" s="1073"/>
      <c r="S35" s="1073"/>
      <c r="T35" s="1073"/>
      <c r="U35" s="1073"/>
      <c r="V35" s="1073">
        <v>3</v>
      </c>
      <c r="W35" s="1073"/>
      <c r="X35" s="1073"/>
      <c r="Y35" s="1073"/>
      <c r="Z35" s="1073"/>
      <c r="AA35" s="1073">
        <v>3</v>
      </c>
      <c r="AB35" s="1073"/>
      <c r="AC35" s="1073"/>
      <c r="AD35" s="1073"/>
      <c r="AE35" s="1074"/>
      <c r="AF35" s="1048">
        <v>3</v>
      </c>
      <c r="AG35" s="1049"/>
      <c r="AH35" s="1049"/>
      <c r="AI35" s="1049"/>
      <c r="AJ35" s="1050"/>
      <c r="AK35" s="1009">
        <v>0</v>
      </c>
      <c r="AL35" s="1000"/>
      <c r="AM35" s="1000"/>
      <c r="AN35" s="1000"/>
      <c r="AO35" s="1000"/>
      <c r="AP35" s="1000">
        <v>11</v>
      </c>
      <c r="AQ35" s="1000"/>
      <c r="AR35" s="1000"/>
      <c r="AS35" s="1000"/>
      <c r="AT35" s="1000"/>
      <c r="AU35" s="1000">
        <v>10</v>
      </c>
      <c r="AV35" s="1000"/>
      <c r="AW35" s="1000"/>
      <c r="AX35" s="1000"/>
      <c r="AY35" s="1000"/>
      <c r="AZ35" s="1071" t="s">
        <v>561</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23</v>
      </c>
      <c r="R36" s="1073"/>
      <c r="S36" s="1073"/>
      <c r="T36" s="1073"/>
      <c r="U36" s="1073"/>
      <c r="V36" s="1073">
        <v>13</v>
      </c>
      <c r="W36" s="1073"/>
      <c r="X36" s="1073"/>
      <c r="Y36" s="1073"/>
      <c r="Z36" s="1073"/>
      <c r="AA36" s="1073">
        <v>11</v>
      </c>
      <c r="AB36" s="1073"/>
      <c r="AC36" s="1073"/>
      <c r="AD36" s="1073"/>
      <c r="AE36" s="1074"/>
      <c r="AF36" s="1048">
        <v>11</v>
      </c>
      <c r="AG36" s="1049"/>
      <c r="AH36" s="1049"/>
      <c r="AI36" s="1049"/>
      <c r="AJ36" s="1050"/>
      <c r="AK36" s="1009">
        <v>0</v>
      </c>
      <c r="AL36" s="1000"/>
      <c r="AM36" s="1000"/>
      <c r="AN36" s="1000"/>
      <c r="AO36" s="1000"/>
      <c r="AP36" s="1000">
        <v>38</v>
      </c>
      <c r="AQ36" s="1000"/>
      <c r="AR36" s="1000"/>
      <c r="AS36" s="1000"/>
      <c r="AT36" s="1000"/>
      <c r="AU36" s="1000">
        <v>33</v>
      </c>
      <c r="AV36" s="1000"/>
      <c r="AW36" s="1000"/>
      <c r="AX36" s="1000"/>
      <c r="AY36" s="1000"/>
      <c r="AZ36" s="1071" t="s">
        <v>561</v>
      </c>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392</v>
      </c>
      <c r="C37" s="1067"/>
      <c r="D37" s="1067"/>
      <c r="E37" s="1067"/>
      <c r="F37" s="1067"/>
      <c r="G37" s="1067"/>
      <c r="H37" s="1067"/>
      <c r="I37" s="1067"/>
      <c r="J37" s="1067"/>
      <c r="K37" s="1067"/>
      <c r="L37" s="1067"/>
      <c r="M37" s="1067"/>
      <c r="N37" s="1067"/>
      <c r="O37" s="1067"/>
      <c r="P37" s="1068"/>
      <c r="Q37" s="1072">
        <v>57</v>
      </c>
      <c r="R37" s="1073"/>
      <c r="S37" s="1073"/>
      <c r="T37" s="1073"/>
      <c r="U37" s="1073"/>
      <c r="V37" s="1073">
        <v>55</v>
      </c>
      <c r="W37" s="1073"/>
      <c r="X37" s="1073"/>
      <c r="Y37" s="1073"/>
      <c r="Z37" s="1073"/>
      <c r="AA37" s="1073">
        <v>2</v>
      </c>
      <c r="AB37" s="1073"/>
      <c r="AC37" s="1073"/>
      <c r="AD37" s="1073"/>
      <c r="AE37" s="1074"/>
      <c r="AF37" s="1048">
        <v>2</v>
      </c>
      <c r="AG37" s="1049"/>
      <c r="AH37" s="1049"/>
      <c r="AI37" s="1049"/>
      <c r="AJ37" s="1050"/>
      <c r="AK37" s="1009">
        <v>49</v>
      </c>
      <c r="AL37" s="1000"/>
      <c r="AM37" s="1000"/>
      <c r="AN37" s="1000"/>
      <c r="AO37" s="1000"/>
      <c r="AP37" s="1000">
        <v>268</v>
      </c>
      <c r="AQ37" s="1000"/>
      <c r="AR37" s="1000"/>
      <c r="AS37" s="1000"/>
      <c r="AT37" s="1000"/>
      <c r="AU37" s="1000">
        <v>268</v>
      </c>
      <c r="AV37" s="1000"/>
      <c r="AW37" s="1000"/>
      <c r="AX37" s="1000"/>
      <c r="AY37" s="1000"/>
      <c r="AZ37" s="1071" t="s">
        <v>561</v>
      </c>
      <c r="BA37" s="1071"/>
      <c r="BB37" s="1071"/>
      <c r="BC37" s="1071"/>
      <c r="BD37" s="1071"/>
      <c r="BE37" s="1061" t="s">
        <v>388</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393</v>
      </c>
      <c r="C38" s="1067"/>
      <c r="D38" s="1067"/>
      <c r="E38" s="1067"/>
      <c r="F38" s="1067"/>
      <c r="G38" s="1067"/>
      <c r="H38" s="1067"/>
      <c r="I38" s="1067"/>
      <c r="J38" s="1067"/>
      <c r="K38" s="1067"/>
      <c r="L38" s="1067"/>
      <c r="M38" s="1067"/>
      <c r="N38" s="1067"/>
      <c r="O38" s="1067"/>
      <c r="P38" s="1068"/>
      <c r="Q38" s="1072">
        <v>135</v>
      </c>
      <c r="R38" s="1073"/>
      <c r="S38" s="1073"/>
      <c r="T38" s="1073"/>
      <c r="U38" s="1073"/>
      <c r="V38" s="1073">
        <v>131</v>
      </c>
      <c r="W38" s="1073"/>
      <c r="X38" s="1073"/>
      <c r="Y38" s="1073"/>
      <c r="Z38" s="1073"/>
      <c r="AA38" s="1073">
        <v>4</v>
      </c>
      <c r="AB38" s="1073"/>
      <c r="AC38" s="1073"/>
      <c r="AD38" s="1073"/>
      <c r="AE38" s="1074"/>
      <c r="AF38" s="1048">
        <v>4</v>
      </c>
      <c r="AG38" s="1049"/>
      <c r="AH38" s="1049"/>
      <c r="AI38" s="1049"/>
      <c r="AJ38" s="1050"/>
      <c r="AK38" s="1009">
        <v>66</v>
      </c>
      <c r="AL38" s="1000"/>
      <c r="AM38" s="1000"/>
      <c r="AN38" s="1000"/>
      <c r="AO38" s="1000"/>
      <c r="AP38" s="1000">
        <v>515</v>
      </c>
      <c r="AQ38" s="1000"/>
      <c r="AR38" s="1000"/>
      <c r="AS38" s="1000"/>
      <c r="AT38" s="1000"/>
      <c r="AU38" s="1000">
        <v>515</v>
      </c>
      <c r="AV38" s="1000"/>
      <c r="AW38" s="1000"/>
      <c r="AX38" s="1000"/>
      <c r="AY38" s="1000"/>
      <c r="AZ38" s="1071" t="s">
        <v>561</v>
      </c>
      <c r="BA38" s="1071"/>
      <c r="BB38" s="1071"/>
      <c r="BC38" s="1071"/>
      <c r="BD38" s="1071"/>
      <c r="BE38" s="1061" t="s">
        <v>388</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t="s">
        <v>394</v>
      </c>
      <c r="C39" s="1067"/>
      <c r="D39" s="1067"/>
      <c r="E39" s="1067"/>
      <c r="F39" s="1067"/>
      <c r="G39" s="1067"/>
      <c r="H39" s="1067"/>
      <c r="I39" s="1067"/>
      <c r="J39" s="1067"/>
      <c r="K39" s="1067"/>
      <c r="L39" s="1067"/>
      <c r="M39" s="1067"/>
      <c r="N39" s="1067"/>
      <c r="O39" s="1067"/>
      <c r="P39" s="1068"/>
      <c r="Q39" s="1072">
        <v>201</v>
      </c>
      <c r="R39" s="1073"/>
      <c r="S39" s="1073"/>
      <c r="T39" s="1073"/>
      <c r="U39" s="1073"/>
      <c r="V39" s="1073">
        <v>196</v>
      </c>
      <c r="W39" s="1073"/>
      <c r="X39" s="1073"/>
      <c r="Y39" s="1073"/>
      <c r="Z39" s="1073"/>
      <c r="AA39" s="1073">
        <v>5</v>
      </c>
      <c r="AB39" s="1073"/>
      <c r="AC39" s="1073"/>
      <c r="AD39" s="1073"/>
      <c r="AE39" s="1074"/>
      <c r="AF39" s="1048">
        <v>5</v>
      </c>
      <c r="AG39" s="1049"/>
      <c r="AH39" s="1049"/>
      <c r="AI39" s="1049"/>
      <c r="AJ39" s="1050"/>
      <c r="AK39" s="1009">
        <v>84</v>
      </c>
      <c r="AL39" s="1000"/>
      <c r="AM39" s="1000"/>
      <c r="AN39" s="1000"/>
      <c r="AO39" s="1000"/>
      <c r="AP39" s="1000">
        <v>620</v>
      </c>
      <c r="AQ39" s="1000"/>
      <c r="AR39" s="1000"/>
      <c r="AS39" s="1000"/>
      <c r="AT39" s="1000"/>
      <c r="AU39" s="1000">
        <v>620</v>
      </c>
      <c r="AV39" s="1000"/>
      <c r="AW39" s="1000"/>
      <c r="AX39" s="1000"/>
      <c r="AY39" s="1000"/>
      <c r="AZ39" s="1071" t="s">
        <v>561</v>
      </c>
      <c r="BA39" s="1071"/>
      <c r="BB39" s="1071"/>
      <c r="BC39" s="1071"/>
      <c r="BD39" s="1071"/>
      <c r="BE39" s="1061" t="s">
        <v>388</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t="s">
        <v>395</v>
      </c>
      <c r="C40" s="1067"/>
      <c r="D40" s="1067"/>
      <c r="E40" s="1067"/>
      <c r="F40" s="1067"/>
      <c r="G40" s="1067"/>
      <c r="H40" s="1067"/>
      <c r="I40" s="1067"/>
      <c r="J40" s="1067"/>
      <c r="K40" s="1067"/>
      <c r="L40" s="1067"/>
      <c r="M40" s="1067"/>
      <c r="N40" s="1067"/>
      <c r="O40" s="1067"/>
      <c r="P40" s="1068"/>
      <c r="Q40" s="1072">
        <v>16</v>
      </c>
      <c r="R40" s="1073"/>
      <c r="S40" s="1073"/>
      <c r="T40" s="1073"/>
      <c r="U40" s="1073"/>
      <c r="V40" s="1073">
        <v>16</v>
      </c>
      <c r="W40" s="1073"/>
      <c r="X40" s="1073"/>
      <c r="Y40" s="1073"/>
      <c r="Z40" s="1073"/>
      <c r="AA40" s="1073">
        <v>1</v>
      </c>
      <c r="AB40" s="1073"/>
      <c r="AC40" s="1073"/>
      <c r="AD40" s="1073"/>
      <c r="AE40" s="1074"/>
      <c r="AF40" s="1048">
        <v>1</v>
      </c>
      <c r="AG40" s="1049"/>
      <c r="AH40" s="1049"/>
      <c r="AI40" s="1049"/>
      <c r="AJ40" s="1050"/>
      <c r="AK40" s="1009">
        <v>8</v>
      </c>
      <c r="AL40" s="1000"/>
      <c r="AM40" s="1000"/>
      <c r="AN40" s="1000"/>
      <c r="AO40" s="1000"/>
      <c r="AP40" s="1000">
        <v>48</v>
      </c>
      <c r="AQ40" s="1000"/>
      <c r="AR40" s="1000"/>
      <c r="AS40" s="1000"/>
      <c r="AT40" s="1000"/>
      <c r="AU40" s="1000">
        <v>48</v>
      </c>
      <c r="AV40" s="1000"/>
      <c r="AW40" s="1000"/>
      <c r="AX40" s="1000"/>
      <c r="AY40" s="1000"/>
      <c r="AZ40" s="1071" t="s">
        <v>561</v>
      </c>
      <c r="BA40" s="1071"/>
      <c r="BB40" s="1071"/>
      <c r="BC40" s="1071"/>
      <c r="BD40" s="1071"/>
      <c r="BE40" s="1061" t="s">
        <v>388</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t="s">
        <v>396</v>
      </c>
      <c r="C41" s="1067"/>
      <c r="D41" s="1067"/>
      <c r="E41" s="1067"/>
      <c r="F41" s="1067"/>
      <c r="G41" s="1067"/>
      <c r="H41" s="1067"/>
      <c r="I41" s="1067"/>
      <c r="J41" s="1067"/>
      <c r="K41" s="1067"/>
      <c r="L41" s="1067"/>
      <c r="M41" s="1067"/>
      <c r="N41" s="1067"/>
      <c r="O41" s="1067"/>
      <c r="P41" s="1068"/>
      <c r="Q41" s="1072">
        <v>26</v>
      </c>
      <c r="R41" s="1073"/>
      <c r="S41" s="1073"/>
      <c r="T41" s="1073"/>
      <c r="U41" s="1073"/>
      <c r="V41" s="1073">
        <v>25</v>
      </c>
      <c r="W41" s="1073"/>
      <c r="X41" s="1073"/>
      <c r="Y41" s="1073"/>
      <c r="Z41" s="1073"/>
      <c r="AA41" s="1073">
        <v>1</v>
      </c>
      <c r="AB41" s="1073"/>
      <c r="AC41" s="1073"/>
      <c r="AD41" s="1073"/>
      <c r="AE41" s="1074"/>
      <c r="AF41" s="1048">
        <v>1</v>
      </c>
      <c r="AG41" s="1049"/>
      <c r="AH41" s="1049"/>
      <c r="AI41" s="1049"/>
      <c r="AJ41" s="1050"/>
      <c r="AK41" s="1009">
        <v>20</v>
      </c>
      <c r="AL41" s="1000"/>
      <c r="AM41" s="1000"/>
      <c r="AN41" s="1000"/>
      <c r="AO41" s="1000"/>
      <c r="AP41" s="1000">
        <v>103</v>
      </c>
      <c r="AQ41" s="1000"/>
      <c r="AR41" s="1000"/>
      <c r="AS41" s="1000"/>
      <c r="AT41" s="1000"/>
      <c r="AU41" s="1000">
        <v>103</v>
      </c>
      <c r="AV41" s="1000"/>
      <c r="AW41" s="1000"/>
      <c r="AX41" s="1000"/>
      <c r="AY41" s="1000"/>
      <c r="AZ41" s="1071" t="s">
        <v>561</v>
      </c>
      <c r="BA41" s="1071"/>
      <c r="BB41" s="1071"/>
      <c r="BC41" s="1071"/>
      <c r="BD41" s="1071"/>
      <c r="BE41" s="1061" t="s">
        <v>388</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t="s">
        <v>397</v>
      </c>
      <c r="C42" s="1067"/>
      <c r="D42" s="1067"/>
      <c r="E42" s="1067"/>
      <c r="F42" s="1067"/>
      <c r="G42" s="1067"/>
      <c r="H42" s="1067"/>
      <c r="I42" s="1067"/>
      <c r="J42" s="1067"/>
      <c r="K42" s="1067"/>
      <c r="L42" s="1067"/>
      <c r="M42" s="1067"/>
      <c r="N42" s="1067"/>
      <c r="O42" s="1067"/>
      <c r="P42" s="1068"/>
      <c r="Q42" s="1072">
        <v>12</v>
      </c>
      <c r="R42" s="1073"/>
      <c r="S42" s="1073"/>
      <c r="T42" s="1073"/>
      <c r="U42" s="1073"/>
      <c r="V42" s="1073">
        <v>10</v>
      </c>
      <c r="W42" s="1073"/>
      <c r="X42" s="1073"/>
      <c r="Y42" s="1073"/>
      <c r="Z42" s="1073"/>
      <c r="AA42" s="1073">
        <v>2</v>
      </c>
      <c r="AB42" s="1073"/>
      <c r="AC42" s="1073"/>
      <c r="AD42" s="1073"/>
      <c r="AE42" s="1074"/>
      <c r="AF42" s="1048">
        <v>2</v>
      </c>
      <c r="AG42" s="1049"/>
      <c r="AH42" s="1049"/>
      <c r="AI42" s="1049"/>
      <c r="AJ42" s="1050"/>
      <c r="AK42" s="1009">
        <v>9</v>
      </c>
      <c r="AL42" s="1000"/>
      <c r="AM42" s="1000"/>
      <c r="AN42" s="1000"/>
      <c r="AO42" s="1000"/>
      <c r="AP42" s="1000">
        <v>36</v>
      </c>
      <c r="AQ42" s="1000"/>
      <c r="AR42" s="1000"/>
      <c r="AS42" s="1000"/>
      <c r="AT42" s="1000"/>
      <c r="AU42" s="1000">
        <v>36</v>
      </c>
      <c r="AV42" s="1000"/>
      <c r="AW42" s="1000"/>
      <c r="AX42" s="1000"/>
      <c r="AY42" s="1000"/>
      <c r="AZ42" s="1071" t="s">
        <v>561</v>
      </c>
      <c r="BA42" s="1071"/>
      <c r="BB42" s="1071"/>
      <c r="BC42" s="1071"/>
      <c r="BD42" s="1071"/>
      <c r="BE42" s="1061" t="s">
        <v>388</v>
      </c>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t="s">
        <v>398</v>
      </c>
      <c r="C43" s="1067"/>
      <c r="D43" s="1067"/>
      <c r="E43" s="1067"/>
      <c r="F43" s="1067"/>
      <c r="G43" s="1067"/>
      <c r="H43" s="1067"/>
      <c r="I43" s="1067"/>
      <c r="J43" s="1067"/>
      <c r="K43" s="1067"/>
      <c r="L43" s="1067"/>
      <c r="M43" s="1067"/>
      <c r="N43" s="1067"/>
      <c r="O43" s="1067"/>
      <c r="P43" s="1068"/>
      <c r="Q43" s="1072">
        <v>14</v>
      </c>
      <c r="R43" s="1073"/>
      <c r="S43" s="1073"/>
      <c r="T43" s="1073"/>
      <c r="U43" s="1073"/>
      <c r="V43" s="1073">
        <v>13</v>
      </c>
      <c r="W43" s="1073"/>
      <c r="X43" s="1073"/>
      <c r="Y43" s="1073"/>
      <c r="Z43" s="1073"/>
      <c r="AA43" s="1073">
        <v>1</v>
      </c>
      <c r="AB43" s="1073"/>
      <c r="AC43" s="1073"/>
      <c r="AD43" s="1073"/>
      <c r="AE43" s="1074"/>
      <c r="AF43" s="1048">
        <v>1</v>
      </c>
      <c r="AG43" s="1049"/>
      <c r="AH43" s="1049"/>
      <c r="AI43" s="1049"/>
      <c r="AJ43" s="1050"/>
      <c r="AK43" s="1009">
        <v>11</v>
      </c>
      <c r="AL43" s="1000"/>
      <c r="AM43" s="1000"/>
      <c r="AN43" s="1000"/>
      <c r="AO43" s="1000"/>
      <c r="AP43" s="1000">
        <v>88</v>
      </c>
      <c r="AQ43" s="1000"/>
      <c r="AR43" s="1000"/>
      <c r="AS43" s="1000"/>
      <c r="AT43" s="1000"/>
      <c r="AU43" s="1000">
        <v>88</v>
      </c>
      <c r="AV43" s="1000"/>
      <c r="AW43" s="1000"/>
      <c r="AX43" s="1000"/>
      <c r="AY43" s="1000"/>
      <c r="AZ43" s="1071" t="s">
        <v>561</v>
      </c>
      <c r="BA43" s="1071"/>
      <c r="BB43" s="1071"/>
      <c r="BC43" s="1071"/>
      <c r="BD43" s="1071"/>
      <c r="BE43" s="1061" t="s">
        <v>388</v>
      </c>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400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f>SUM(AF28:AJ62)</f>
        <v>791</v>
      </c>
      <c r="AG63" s="988"/>
      <c r="AH63" s="988"/>
      <c r="AI63" s="988"/>
      <c r="AJ63" s="1059"/>
      <c r="AK63" s="1060"/>
      <c r="AL63" s="992"/>
      <c r="AM63" s="992"/>
      <c r="AN63" s="992"/>
      <c r="AO63" s="992"/>
      <c r="AP63" s="988">
        <f t="shared" ref="AP63" si="0">SUM(AP28:AT62)</f>
        <v>2992</v>
      </c>
      <c r="AQ63" s="988"/>
      <c r="AR63" s="988"/>
      <c r="AS63" s="988"/>
      <c r="AT63" s="988"/>
      <c r="AU63" s="988">
        <f t="shared" ref="AU63" si="1">SUM(AU28:AY62)</f>
        <v>2464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402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403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549</v>
      </c>
      <c r="C68" s="1015"/>
      <c r="D68" s="1015"/>
      <c r="E68" s="1015"/>
      <c r="F68" s="1015"/>
      <c r="G68" s="1015"/>
      <c r="H68" s="1015"/>
      <c r="I68" s="1015"/>
      <c r="J68" s="1015"/>
      <c r="K68" s="1015"/>
      <c r="L68" s="1015"/>
      <c r="M68" s="1015"/>
      <c r="N68" s="1015"/>
      <c r="O68" s="1015"/>
      <c r="P68" s="1016"/>
      <c r="Q68" s="1017">
        <v>2</v>
      </c>
      <c r="R68" s="1011"/>
      <c r="S68" s="1011"/>
      <c r="T68" s="1011"/>
      <c r="U68" s="1011"/>
      <c r="V68" s="1011">
        <v>1</v>
      </c>
      <c r="W68" s="1011"/>
      <c r="X68" s="1011"/>
      <c r="Y68" s="1011"/>
      <c r="Z68" s="1011"/>
      <c r="AA68" s="1011">
        <v>1</v>
      </c>
      <c r="AB68" s="1011"/>
      <c r="AC68" s="1011"/>
      <c r="AD68" s="1011"/>
      <c r="AE68" s="1011"/>
      <c r="AF68" s="1011">
        <v>1</v>
      </c>
      <c r="AG68" s="1011"/>
      <c r="AH68" s="1011"/>
      <c r="AI68" s="1011"/>
      <c r="AJ68" s="1011"/>
      <c r="AK68" s="1011" t="s">
        <v>550</v>
      </c>
      <c r="AL68" s="1011"/>
      <c r="AM68" s="1011"/>
      <c r="AN68" s="1011"/>
      <c r="AO68" s="1011"/>
      <c r="AP68" s="1011" t="s">
        <v>550</v>
      </c>
      <c r="AQ68" s="1011"/>
      <c r="AR68" s="1011"/>
      <c r="AS68" s="1011"/>
      <c r="AT68" s="1011"/>
      <c r="AU68" s="1011" t="s">
        <v>550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551</v>
      </c>
      <c r="C69" s="1004"/>
      <c r="D69" s="1004"/>
      <c r="E69" s="1004"/>
      <c r="F69" s="1004"/>
      <c r="G69" s="1004"/>
      <c r="H69" s="1004"/>
      <c r="I69" s="1004"/>
      <c r="J69" s="1004"/>
      <c r="K69" s="1004"/>
      <c r="L69" s="1004"/>
      <c r="M69" s="1004"/>
      <c r="N69" s="1004"/>
      <c r="O69" s="1004"/>
      <c r="P69" s="1005"/>
      <c r="Q69" s="1006">
        <v>5737</v>
      </c>
      <c r="R69" s="1000"/>
      <c r="S69" s="1000"/>
      <c r="T69" s="1000"/>
      <c r="U69" s="1000"/>
      <c r="V69" s="1000">
        <v>5407</v>
      </c>
      <c r="W69" s="1000"/>
      <c r="X69" s="1000"/>
      <c r="Y69" s="1000"/>
      <c r="Z69" s="1000"/>
      <c r="AA69" s="1000">
        <v>330</v>
      </c>
      <c r="AB69" s="1000"/>
      <c r="AC69" s="1000"/>
      <c r="AD69" s="1000"/>
      <c r="AE69" s="1000"/>
      <c r="AF69" s="1000">
        <v>330</v>
      </c>
      <c r="AG69" s="1000"/>
      <c r="AH69" s="1000"/>
      <c r="AI69" s="1000"/>
      <c r="AJ69" s="1000"/>
      <c r="AK69" s="1000">
        <v>12</v>
      </c>
      <c r="AL69" s="1000"/>
      <c r="AM69" s="1000"/>
      <c r="AN69" s="1000"/>
      <c r="AO69" s="1000"/>
      <c r="AP69" s="1000" t="s">
        <v>553</v>
      </c>
      <c r="AQ69" s="1000"/>
      <c r="AR69" s="1000"/>
      <c r="AS69" s="1000"/>
      <c r="AT69" s="1000"/>
      <c r="AU69" s="1000" t="s">
        <v>554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552</v>
      </c>
      <c r="C70" s="1004"/>
      <c r="D70" s="1004"/>
      <c r="E70" s="1004"/>
      <c r="F70" s="1004"/>
      <c r="G70" s="1004"/>
      <c r="H70" s="1004"/>
      <c r="I70" s="1004"/>
      <c r="J70" s="1004"/>
      <c r="K70" s="1004"/>
      <c r="L70" s="1004"/>
      <c r="M70" s="1004"/>
      <c r="N70" s="1004"/>
      <c r="O70" s="1004"/>
      <c r="P70" s="1005"/>
      <c r="Q70" s="1006">
        <v>121</v>
      </c>
      <c r="R70" s="1000"/>
      <c r="S70" s="1000"/>
      <c r="T70" s="1000"/>
      <c r="U70" s="1000"/>
      <c r="V70" s="1000">
        <v>60</v>
      </c>
      <c r="W70" s="1000"/>
      <c r="X70" s="1000"/>
      <c r="Y70" s="1000"/>
      <c r="Z70" s="1000"/>
      <c r="AA70" s="1000">
        <v>61</v>
      </c>
      <c r="AB70" s="1000"/>
      <c r="AC70" s="1000"/>
      <c r="AD70" s="1000"/>
      <c r="AE70" s="1000"/>
      <c r="AF70" s="1000">
        <v>61</v>
      </c>
      <c r="AG70" s="1000"/>
      <c r="AH70" s="1000"/>
      <c r="AI70" s="1000"/>
      <c r="AJ70" s="1000"/>
      <c r="AK70" s="1000" t="s">
        <v>550</v>
      </c>
      <c r="AL70" s="1000"/>
      <c r="AM70" s="1000"/>
      <c r="AN70" s="1000"/>
      <c r="AO70" s="1000"/>
      <c r="AP70" s="1000" t="s">
        <v>553</v>
      </c>
      <c r="AQ70" s="1000"/>
      <c r="AR70" s="1000"/>
      <c r="AS70" s="1000"/>
      <c r="AT70" s="1000"/>
      <c r="AU70" s="1000" t="s">
        <v>553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555</v>
      </c>
      <c r="C71" s="1004"/>
      <c r="D71" s="1004"/>
      <c r="E71" s="1004"/>
      <c r="F71" s="1004"/>
      <c r="G71" s="1004"/>
      <c r="H71" s="1004"/>
      <c r="I71" s="1004"/>
      <c r="J71" s="1004"/>
      <c r="K71" s="1004"/>
      <c r="L71" s="1004"/>
      <c r="M71" s="1004"/>
      <c r="N71" s="1004"/>
      <c r="O71" s="1004"/>
      <c r="P71" s="1005"/>
      <c r="Q71" s="1006">
        <v>162</v>
      </c>
      <c r="R71" s="1000"/>
      <c r="S71" s="1000"/>
      <c r="T71" s="1000"/>
      <c r="U71" s="1000"/>
      <c r="V71" s="1000">
        <v>152</v>
      </c>
      <c r="W71" s="1000"/>
      <c r="X71" s="1000"/>
      <c r="Y71" s="1000"/>
      <c r="Z71" s="1000"/>
      <c r="AA71" s="1000">
        <v>10</v>
      </c>
      <c r="AB71" s="1000"/>
      <c r="AC71" s="1000"/>
      <c r="AD71" s="1000"/>
      <c r="AE71" s="1000"/>
      <c r="AF71" s="1000">
        <v>10</v>
      </c>
      <c r="AG71" s="1000"/>
      <c r="AH71" s="1000"/>
      <c r="AI71" s="1000"/>
      <c r="AJ71" s="1000"/>
      <c r="AK71" s="1000" t="s">
        <v>550</v>
      </c>
      <c r="AL71" s="1000"/>
      <c r="AM71" s="1000"/>
      <c r="AN71" s="1000"/>
      <c r="AO71" s="1000"/>
      <c r="AP71" s="1000">
        <v>13</v>
      </c>
      <c r="AQ71" s="1000"/>
      <c r="AR71" s="1000"/>
      <c r="AS71" s="1000"/>
      <c r="AT71" s="1000"/>
      <c r="AU71" s="1000">
        <v>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556</v>
      </c>
      <c r="C72" s="1004"/>
      <c r="D72" s="1004"/>
      <c r="E72" s="1004"/>
      <c r="F72" s="1004"/>
      <c r="G72" s="1004"/>
      <c r="H72" s="1004"/>
      <c r="I72" s="1004"/>
      <c r="J72" s="1004"/>
      <c r="K72" s="1004"/>
      <c r="L72" s="1004"/>
      <c r="M72" s="1004"/>
      <c r="N72" s="1004"/>
      <c r="O72" s="1004"/>
      <c r="P72" s="1005"/>
      <c r="Q72" s="1006">
        <v>596</v>
      </c>
      <c r="R72" s="1000"/>
      <c r="S72" s="1000"/>
      <c r="T72" s="1000"/>
      <c r="U72" s="1000"/>
      <c r="V72" s="1000">
        <v>524</v>
      </c>
      <c r="W72" s="1000"/>
      <c r="X72" s="1000"/>
      <c r="Y72" s="1000"/>
      <c r="Z72" s="1000"/>
      <c r="AA72" s="1000">
        <v>72</v>
      </c>
      <c r="AB72" s="1000"/>
      <c r="AC72" s="1000"/>
      <c r="AD72" s="1000"/>
      <c r="AE72" s="1000"/>
      <c r="AF72" s="1000">
        <v>72</v>
      </c>
      <c r="AG72" s="1000"/>
      <c r="AH72" s="1000"/>
      <c r="AI72" s="1000"/>
      <c r="AJ72" s="1000"/>
      <c r="AK72" s="1000" t="s">
        <v>550</v>
      </c>
      <c r="AL72" s="1000"/>
      <c r="AM72" s="1000"/>
      <c r="AN72" s="1000"/>
      <c r="AO72" s="1000"/>
      <c r="AP72" s="1000">
        <v>162</v>
      </c>
      <c r="AQ72" s="1000"/>
      <c r="AR72" s="1000"/>
      <c r="AS72" s="1000"/>
      <c r="AT72" s="1000"/>
      <c r="AU72" s="1000">
        <v>78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557</v>
      </c>
      <c r="C73" s="1004"/>
      <c r="D73" s="1004"/>
      <c r="E73" s="1004"/>
      <c r="F73" s="1004"/>
      <c r="G73" s="1004"/>
      <c r="H73" s="1004"/>
      <c r="I73" s="1004"/>
      <c r="J73" s="1004"/>
      <c r="K73" s="1004"/>
      <c r="L73" s="1004"/>
      <c r="M73" s="1004"/>
      <c r="N73" s="1004"/>
      <c r="O73" s="1004"/>
      <c r="P73" s="1005"/>
      <c r="Q73" s="1006">
        <v>601</v>
      </c>
      <c r="R73" s="1000"/>
      <c r="S73" s="1000"/>
      <c r="T73" s="1000"/>
      <c r="U73" s="1000"/>
      <c r="V73" s="1000">
        <v>573</v>
      </c>
      <c r="W73" s="1000"/>
      <c r="X73" s="1000"/>
      <c r="Y73" s="1000"/>
      <c r="Z73" s="1000"/>
      <c r="AA73" s="1000">
        <v>28</v>
      </c>
      <c r="AB73" s="1000"/>
      <c r="AC73" s="1000"/>
      <c r="AD73" s="1000"/>
      <c r="AE73" s="1000"/>
      <c r="AF73" s="1000">
        <v>28</v>
      </c>
      <c r="AG73" s="1000"/>
      <c r="AH73" s="1000"/>
      <c r="AI73" s="1000"/>
      <c r="AJ73" s="1000"/>
      <c r="AK73" s="1000" t="s">
        <v>550</v>
      </c>
      <c r="AL73" s="1000"/>
      <c r="AM73" s="1000"/>
      <c r="AN73" s="1000"/>
      <c r="AO73" s="1000"/>
      <c r="AP73" s="1000">
        <v>13</v>
      </c>
      <c r="AQ73" s="1000"/>
      <c r="AR73" s="1000"/>
      <c r="AS73" s="1000"/>
      <c r="AT73" s="1000"/>
      <c r="AU73" s="1000">
        <v>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558</v>
      </c>
      <c r="C74" s="1004"/>
      <c r="D74" s="1004"/>
      <c r="E74" s="1004"/>
      <c r="F74" s="1004"/>
      <c r="G74" s="1004"/>
      <c r="H74" s="1004"/>
      <c r="I74" s="1004"/>
      <c r="J74" s="1004"/>
      <c r="K74" s="1004"/>
      <c r="L74" s="1004"/>
      <c r="M74" s="1004"/>
      <c r="N74" s="1004"/>
      <c r="O74" s="1004"/>
      <c r="P74" s="1005"/>
      <c r="Q74" s="1006">
        <v>1022</v>
      </c>
      <c r="R74" s="1000"/>
      <c r="S74" s="1000"/>
      <c r="T74" s="1000"/>
      <c r="U74" s="1000"/>
      <c r="V74" s="1000">
        <v>1018</v>
      </c>
      <c r="W74" s="1000"/>
      <c r="X74" s="1000"/>
      <c r="Y74" s="1000"/>
      <c r="Z74" s="1000"/>
      <c r="AA74" s="1000">
        <v>4</v>
      </c>
      <c r="AB74" s="1000"/>
      <c r="AC74" s="1000"/>
      <c r="AD74" s="1000"/>
      <c r="AE74" s="1000"/>
      <c r="AF74" s="1000">
        <v>4</v>
      </c>
      <c r="AG74" s="1000"/>
      <c r="AH74" s="1000"/>
      <c r="AI74" s="1000"/>
      <c r="AJ74" s="1000"/>
      <c r="AK74" s="1000">
        <v>7</v>
      </c>
      <c r="AL74" s="1000"/>
      <c r="AM74" s="1000"/>
      <c r="AN74" s="1000"/>
      <c r="AO74" s="1000"/>
      <c r="AP74" s="1000" t="s">
        <v>550</v>
      </c>
      <c r="AQ74" s="1000"/>
      <c r="AR74" s="1000"/>
      <c r="AS74" s="1000"/>
      <c r="AT74" s="1000"/>
      <c r="AU74" s="1000" t="s">
        <v>550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559</v>
      </c>
      <c r="C75" s="1004"/>
      <c r="D75" s="1004"/>
      <c r="E75" s="1004"/>
      <c r="F75" s="1004"/>
      <c r="G75" s="1004"/>
      <c r="H75" s="1004"/>
      <c r="I75" s="1004"/>
      <c r="J75" s="1004"/>
      <c r="K75" s="1004"/>
      <c r="L75" s="1004"/>
      <c r="M75" s="1004"/>
      <c r="N75" s="1004"/>
      <c r="O75" s="1004"/>
      <c r="P75" s="1005"/>
      <c r="Q75" s="1007">
        <v>126823</v>
      </c>
      <c r="R75" s="1008"/>
      <c r="S75" s="1008"/>
      <c r="T75" s="1008"/>
      <c r="U75" s="1009"/>
      <c r="V75" s="1010">
        <v>119653</v>
      </c>
      <c r="W75" s="1008"/>
      <c r="X75" s="1008"/>
      <c r="Y75" s="1008"/>
      <c r="Z75" s="1009"/>
      <c r="AA75" s="1010">
        <v>7170</v>
      </c>
      <c r="AB75" s="1008"/>
      <c r="AC75" s="1008"/>
      <c r="AD75" s="1008"/>
      <c r="AE75" s="1009"/>
      <c r="AF75" s="1010">
        <v>7170</v>
      </c>
      <c r="AG75" s="1008"/>
      <c r="AH75" s="1008"/>
      <c r="AI75" s="1008"/>
      <c r="AJ75" s="1009"/>
      <c r="AK75" s="1010" t="s">
        <v>550</v>
      </c>
      <c r="AL75" s="1008"/>
      <c r="AM75" s="1008"/>
      <c r="AN75" s="1008"/>
      <c r="AO75" s="1009"/>
      <c r="AP75" s="1010" t="s">
        <v>550</v>
      </c>
      <c r="AQ75" s="1008"/>
      <c r="AR75" s="1008"/>
      <c r="AS75" s="1008"/>
      <c r="AT75" s="1009"/>
      <c r="AU75" s="1010" t="s">
        <v>550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560</v>
      </c>
      <c r="C76" s="1004"/>
      <c r="D76" s="1004"/>
      <c r="E76" s="1004"/>
      <c r="F76" s="1004"/>
      <c r="G76" s="1004"/>
      <c r="H76" s="1004"/>
      <c r="I76" s="1004"/>
      <c r="J76" s="1004"/>
      <c r="K76" s="1004"/>
      <c r="L76" s="1004"/>
      <c r="M76" s="1004"/>
      <c r="N76" s="1004"/>
      <c r="O76" s="1004"/>
      <c r="P76" s="1005"/>
      <c r="Q76" s="1007">
        <v>230</v>
      </c>
      <c r="R76" s="1008"/>
      <c r="S76" s="1008"/>
      <c r="T76" s="1008"/>
      <c r="U76" s="1009"/>
      <c r="V76" s="1010">
        <v>203</v>
      </c>
      <c r="W76" s="1008"/>
      <c r="X76" s="1008"/>
      <c r="Y76" s="1008"/>
      <c r="Z76" s="1009"/>
      <c r="AA76" s="1010">
        <v>27</v>
      </c>
      <c r="AB76" s="1008"/>
      <c r="AC76" s="1008"/>
      <c r="AD76" s="1008"/>
      <c r="AE76" s="1009"/>
      <c r="AF76" s="1010">
        <v>27</v>
      </c>
      <c r="AG76" s="1008"/>
      <c r="AH76" s="1008"/>
      <c r="AI76" s="1008"/>
      <c r="AJ76" s="1009"/>
      <c r="AK76" s="1010" t="s">
        <v>550</v>
      </c>
      <c r="AL76" s="1008"/>
      <c r="AM76" s="1008"/>
      <c r="AN76" s="1008"/>
      <c r="AO76" s="1009"/>
      <c r="AP76" s="1010" t="s">
        <v>554</v>
      </c>
      <c r="AQ76" s="1008"/>
      <c r="AR76" s="1008"/>
      <c r="AS76" s="1008"/>
      <c r="AT76" s="1009"/>
      <c r="AU76" s="1010" t="s">
        <v>554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7703</v>
      </c>
      <c r="AG88" s="988"/>
      <c r="AH88" s="988"/>
      <c r="AI88" s="988"/>
      <c r="AJ88" s="988"/>
      <c r="AK88" s="992"/>
      <c r="AL88" s="992"/>
      <c r="AM88" s="992"/>
      <c r="AN88" s="992"/>
      <c r="AO88" s="992"/>
      <c r="AP88" s="988">
        <f t="shared" ref="AP88" si="2">SUM(AP68:AT87)</f>
        <v>188</v>
      </c>
      <c r="AQ88" s="988"/>
      <c r="AR88" s="988"/>
      <c r="AS88" s="988"/>
      <c r="AT88" s="988"/>
      <c r="AU88" s="988">
        <f>SUM(AU68:AY87)</f>
        <v>90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105</v>
      </c>
      <c r="CS102" s="980"/>
      <c r="CT102" s="980"/>
      <c r="CU102" s="980"/>
      <c r="CV102" s="981"/>
      <c r="CW102" s="979">
        <f t="shared" ref="CW102" si="3">SUM(CW7:DA88)</f>
        <v>6</v>
      </c>
      <c r="CX102" s="980"/>
      <c r="CY102" s="980"/>
      <c r="CZ102" s="980"/>
      <c r="DA102" s="981"/>
      <c r="DB102" s="979" t="s">
        <v>568</v>
      </c>
      <c r="DC102" s="980"/>
      <c r="DD102" s="980"/>
      <c r="DE102" s="980"/>
      <c r="DF102" s="981"/>
      <c r="DG102" s="979" t="s">
        <v>568</v>
      </c>
      <c r="DH102" s="980"/>
      <c r="DI102" s="980"/>
      <c r="DJ102" s="980"/>
      <c r="DK102" s="981"/>
      <c r="DL102" s="979" t="s">
        <v>568</v>
      </c>
      <c r="DM102" s="980"/>
      <c r="DN102" s="980"/>
      <c r="DO102" s="980"/>
      <c r="DP102" s="981"/>
      <c r="DQ102" s="979" t="s">
        <v>568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413</v>
      </c>
      <c r="AB109" s="923"/>
      <c r="AC109" s="923"/>
      <c r="AD109" s="923"/>
      <c r="AE109" s="924"/>
      <c r="AF109" s="925" t="s">
        <v>288</v>
      </c>
      <c r="AG109" s="923"/>
      <c r="AH109" s="923"/>
      <c r="AI109" s="923"/>
      <c r="AJ109" s="924"/>
      <c r="AK109" s="925" t="s">
        <v>287</v>
      </c>
      <c r="AL109" s="923"/>
      <c r="AM109" s="923"/>
      <c r="AN109" s="923"/>
      <c r="AO109" s="924"/>
      <c r="AP109" s="925" t="s">
        <v>414</v>
      </c>
      <c r="AQ109" s="923"/>
      <c r="AR109" s="923"/>
      <c r="AS109" s="923"/>
      <c r="AT109" s="954"/>
      <c r="AU109" s="922" t="s">
        <v>412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413</v>
      </c>
      <c r="BR109" s="923"/>
      <c r="BS109" s="923"/>
      <c r="BT109" s="923"/>
      <c r="BU109" s="924"/>
      <c r="BV109" s="925" t="s">
        <v>288</v>
      </c>
      <c r="BW109" s="923"/>
      <c r="BX109" s="923"/>
      <c r="BY109" s="923"/>
      <c r="BZ109" s="924"/>
      <c r="CA109" s="925" t="s">
        <v>287</v>
      </c>
      <c r="CB109" s="923"/>
      <c r="CC109" s="923"/>
      <c r="CD109" s="923"/>
      <c r="CE109" s="924"/>
      <c r="CF109" s="961" t="s">
        <v>414</v>
      </c>
      <c r="CG109" s="961"/>
      <c r="CH109" s="961"/>
      <c r="CI109" s="961"/>
      <c r="CJ109" s="961"/>
      <c r="CK109" s="925" t="s">
        <v>415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413</v>
      </c>
      <c r="DH109" s="923"/>
      <c r="DI109" s="923"/>
      <c r="DJ109" s="923"/>
      <c r="DK109" s="924"/>
      <c r="DL109" s="925" t="s">
        <v>288</v>
      </c>
      <c r="DM109" s="923"/>
      <c r="DN109" s="923"/>
      <c r="DO109" s="923"/>
      <c r="DP109" s="924"/>
      <c r="DQ109" s="925" t="s">
        <v>287</v>
      </c>
      <c r="DR109" s="923"/>
      <c r="DS109" s="923"/>
      <c r="DT109" s="923"/>
      <c r="DU109" s="924"/>
      <c r="DV109" s="925" t="s">
        <v>414</v>
      </c>
      <c r="DW109" s="923"/>
      <c r="DX109" s="923"/>
      <c r="DY109" s="923"/>
      <c r="DZ109" s="954"/>
    </row>
    <row r="110" spans="1:131" s="199" customFormat="1" ht="26.25" customHeight="1" x14ac:dyDescent="0.15">
      <c r="A110" s="825" t="s">
        <v>416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956718</v>
      </c>
      <c r="AB110" s="916"/>
      <c r="AC110" s="916"/>
      <c r="AD110" s="916"/>
      <c r="AE110" s="917"/>
      <c r="AF110" s="918">
        <v>847728</v>
      </c>
      <c r="AG110" s="916"/>
      <c r="AH110" s="916"/>
      <c r="AI110" s="916"/>
      <c r="AJ110" s="917"/>
      <c r="AK110" s="918">
        <v>799862</v>
      </c>
      <c r="AL110" s="916"/>
      <c r="AM110" s="916"/>
      <c r="AN110" s="916"/>
      <c r="AO110" s="917"/>
      <c r="AP110" s="919">
        <v>19.399999999999999</v>
      </c>
      <c r="AQ110" s="920"/>
      <c r="AR110" s="920"/>
      <c r="AS110" s="920"/>
      <c r="AT110" s="921"/>
      <c r="AU110" s="955" t="s">
        <v>60</v>
      </c>
      <c r="AV110" s="956"/>
      <c r="AW110" s="956"/>
      <c r="AX110" s="956"/>
      <c r="AY110" s="956"/>
      <c r="AZ110" s="881" t="s">
        <v>417</v>
      </c>
      <c r="BA110" s="826"/>
      <c r="BB110" s="826"/>
      <c r="BC110" s="826"/>
      <c r="BD110" s="826"/>
      <c r="BE110" s="826"/>
      <c r="BF110" s="826"/>
      <c r="BG110" s="826"/>
      <c r="BH110" s="826"/>
      <c r="BI110" s="826"/>
      <c r="BJ110" s="826"/>
      <c r="BK110" s="826"/>
      <c r="BL110" s="826"/>
      <c r="BM110" s="826"/>
      <c r="BN110" s="826"/>
      <c r="BO110" s="826"/>
      <c r="BP110" s="827"/>
      <c r="BQ110" s="882">
        <v>6366804</v>
      </c>
      <c r="BR110" s="863"/>
      <c r="BS110" s="863"/>
      <c r="BT110" s="863"/>
      <c r="BU110" s="863"/>
      <c r="BV110" s="863">
        <v>6283516</v>
      </c>
      <c r="BW110" s="863"/>
      <c r="BX110" s="863"/>
      <c r="BY110" s="863"/>
      <c r="BZ110" s="863"/>
      <c r="CA110" s="863">
        <v>6351552</v>
      </c>
      <c r="CB110" s="863"/>
      <c r="CC110" s="863"/>
      <c r="CD110" s="863"/>
      <c r="CE110" s="863"/>
      <c r="CF110" s="887">
        <v>153.80000000000001</v>
      </c>
      <c r="CG110" s="888"/>
      <c r="CH110" s="888"/>
      <c r="CI110" s="888"/>
      <c r="CJ110" s="888"/>
      <c r="CK110" s="951" t="s">
        <v>418</v>
      </c>
      <c r="CL110" s="837"/>
      <c r="CM110" s="912" t="s">
        <v>419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420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421</v>
      </c>
      <c r="BA111" s="768"/>
      <c r="BB111" s="768"/>
      <c r="BC111" s="768"/>
      <c r="BD111" s="768"/>
      <c r="BE111" s="768"/>
      <c r="BF111" s="768"/>
      <c r="BG111" s="768"/>
      <c r="BH111" s="768"/>
      <c r="BI111" s="768"/>
      <c r="BJ111" s="768"/>
      <c r="BK111" s="768"/>
      <c r="BL111" s="768"/>
      <c r="BM111" s="768"/>
      <c r="BN111" s="768"/>
      <c r="BO111" s="768"/>
      <c r="BP111" s="769"/>
      <c r="BQ111" s="834">
        <v>82850</v>
      </c>
      <c r="BR111" s="835"/>
      <c r="BS111" s="835"/>
      <c r="BT111" s="835"/>
      <c r="BU111" s="835"/>
      <c r="BV111" s="835">
        <v>76550</v>
      </c>
      <c r="BW111" s="835"/>
      <c r="BX111" s="835"/>
      <c r="BY111" s="835"/>
      <c r="BZ111" s="835"/>
      <c r="CA111" s="835">
        <v>69968</v>
      </c>
      <c r="CB111" s="835"/>
      <c r="CC111" s="835"/>
      <c r="CD111" s="835"/>
      <c r="CE111" s="835"/>
      <c r="CF111" s="896">
        <v>1.7</v>
      </c>
      <c r="CG111" s="897"/>
      <c r="CH111" s="897"/>
      <c r="CI111" s="897"/>
      <c r="CJ111" s="897"/>
      <c r="CK111" s="952"/>
      <c r="CL111" s="839"/>
      <c r="CM111" s="842" t="s">
        <v>422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423</v>
      </c>
      <c r="B112" s="938"/>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425</v>
      </c>
      <c r="AB112" s="798"/>
      <c r="AC112" s="798"/>
      <c r="AD112" s="798"/>
      <c r="AE112" s="799"/>
      <c r="AF112" s="800" t="s">
        <v>425</v>
      </c>
      <c r="AG112" s="798"/>
      <c r="AH112" s="798"/>
      <c r="AI112" s="798"/>
      <c r="AJ112" s="799"/>
      <c r="AK112" s="800" t="s">
        <v>425</v>
      </c>
      <c r="AL112" s="798"/>
      <c r="AM112" s="798"/>
      <c r="AN112" s="798"/>
      <c r="AO112" s="799"/>
      <c r="AP112" s="845" t="s">
        <v>425</v>
      </c>
      <c r="AQ112" s="846"/>
      <c r="AR112" s="846"/>
      <c r="AS112" s="846"/>
      <c r="AT112" s="847"/>
      <c r="AU112" s="957"/>
      <c r="AV112" s="958"/>
      <c r="AW112" s="958"/>
      <c r="AX112" s="958"/>
      <c r="AY112" s="958"/>
      <c r="AZ112" s="833" t="s">
        <v>426</v>
      </c>
      <c r="BA112" s="768"/>
      <c r="BB112" s="768"/>
      <c r="BC112" s="768"/>
      <c r="BD112" s="768"/>
      <c r="BE112" s="768"/>
      <c r="BF112" s="768"/>
      <c r="BG112" s="768"/>
      <c r="BH112" s="768"/>
      <c r="BI112" s="768"/>
      <c r="BJ112" s="768"/>
      <c r="BK112" s="768"/>
      <c r="BL112" s="768"/>
      <c r="BM112" s="768"/>
      <c r="BN112" s="768"/>
      <c r="BO112" s="768"/>
      <c r="BP112" s="769"/>
      <c r="BQ112" s="834">
        <v>2696789</v>
      </c>
      <c r="BR112" s="835"/>
      <c r="BS112" s="835"/>
      <c r="BT112" s="835"/>
      <c r="BU112" s="835"/>
      <c r="BV112" s="835">
        <v>2577132</v>
      </c>
      <c r="BW112" s="835"/>
      <c r="BX112" s="835"/>
      <c r="BY112" s="835"/>
      <c r="BZ112" s="835"/>
      <c r="CA112" s="835">
        <v>2463163</v>
      </c>
      <c r="CB112" s="835"/>
      <c r="CC112" s="835"/>
      <c r="CD112" s="835"/>
      <c r="CE112" s="835"/>
      <c r="CF112" s="896">
        <v>59.6</v>
      </c>
      <c r="CG112" s="897"/>
      <c r="CH112" s="897"/>
      <c r="CI112" s="897"/>
      <c r="CJ112" s="897"/>
      <c r="CK112" s="952"/>
      <c r="CL112" s="839"/>
      <c r="CM112" s="842" t="s">
        <v>427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425</v>
      </c>
      <c r="DH112" s="835"/>
      <c r="DI112" s="835"/>
      <c r="DJ112" s="835"/>
      <c r="DK112" s="835"/>
      <c r="DL112" s="835" t="s">
        <v>425</v>
      </c>
      <c r="DM112" s="835"/>
      <c r="DN112" s="835"/>
      <c r="DO112" s="835"/>
      <c r="DP112" s="835"/>
      <c r="DQ112" s="835" t="s">
        <v>425</v>
      </c>
      <c r="DR112" s="835"/>
      <c r="DS112" s="835"/>
      <c r="DT112" s="835"/>
      <c r="DU112" s="835"/>
      <c r="DV112" s="812" t="s">
        <v>425</v>
      </c>
      <c r="DW112" s="812"/>
      <c r="DX112" s="812"/>
      <c r="DY112" s="812"/>
      <c r="DZ112" s="813"/>
    </row>
    <row r="113" spans="1:130" s="199" customFormat="1" ht="26.25" customHeight="1" x14ac:dyDescent="0.15">
      <c r="A113" s="939"/>
      <c r="B113" s="940"/>
      <c r="C113" s="768" t="s">
        <v>428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296142</v>
      </c>
      <c r="AB113" s="944"/>
      <c r="AC113" s="944"/>
      <c r="AD113" s="944"/>
      <c r="AE113" s="945"/>
      <c r="AF113" s="946">
        <v>282987</v>
      </c>
      <c r="AG113" s="944"/>
      <c r="AH113" s="944"/>
      <c r="AI113" s="944"/>
      <c r="AJ113" s="945"/>
      <c r="AK113" s="946">
        <v>269768</v>
      </c>
      <c r="AL113" s="944"/>
      <c r="AM113" s="944"/>
      <c r="AN113" s="944"/>
      <c r="AO113" s="945"/>
      <c r="AP113" s="947">
        <v>6.5</v>
      </c>
      <c r="AQ113" s="948"/>
      <c r="AR113" s="948"/>
      <c r="AS113" s="948"/>
      <c r="AT113" s="949"/>
      <c r="AU113" s="957"/>
      <c r="AV113" s="958"/>
      <c r="AW113" s="958"/>
      <c r="AX113" s="958"/>
      <c r="AY113" s="958"/>
      <c r="AZ113" s="833" t="s">
        <v>429</v>
      </c>
      <c r="BA113" s="768"/>
      <c r="BB113" s="768"/>
      <c r="BC113" s="768"/>
      <c r="BD113" s="768"/>
      <c r="BE113" s="768"/>
      <c r="BF113" s="768"/>
      <c r="BG113" s="768"/>
      <c r="BH113" s="768"/>
      <c r="BI113" s="768"/>
      <c r="BJ113" s="768"/>
      <c r="BK113" s="768"/>
      <c r="BL113" s="768"/>
      <c r="BM113" s="768"/>
      <c r="BN113" s="768"/>
      <c r="BO113" s="768"/>
      <c r="BP113" s="769"/>
      <c r="BQ113" s="834">
        <v>148653</v>
      </c>
      <c r="BR113" s="835"/>
      <c r="BS113" s="835"/>
      <c r="BT113" s="835"/>
      <c r="BU113" s="835"/>
      <c r="BV113" s="835">
        <v>112480</v>
      </c>
      <c r="BW113" s="835"/>
      <c r="BX113" s="835"/>
      <c r="BY113" s="835"/>
      <c r="BZ113" s="835"/>
      <c r="CA113" s="835">
        <v>89867</v>
      </c>
      <c r="CB113" s="835"/>
      <c r="CC113" s="835"/>
      <c r="CD113" s="835"/>
      <c r="CE113" s="835"/>
      <c r="CF113" s="896">
        <v>2.2000000000000002</v>
      </c>
      <c r="CG113" s="897"/>
      <c r="CH113" s="897"/>
      <c r="CI113" s="897"/>
      <c r="CJ113" s="897"/>
      <c r="CK113" s="952"/>
      <c r="CL113" s="839"/>
      <c r="CM113" s="842" t="s">
        <v>430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425</v>
      </c>
      <c r="DH113" s="798"/>
      <c r="DI113" s="798"/>
      <c r="DJ113" s="798"/>
      <c r="DK113" s="799"/>
      <c r="DL113" s="800" t="s">
        <v>425</v>
      </c>
      <c r="DM113" s="798"/>
      <c r="DN113" s="798"/>
      <c r="DO113" s="798"/>
      <c r="DP113" s="799"/>
      <c r="DQ113" s="800" t="s">
        <v>425</v>
      </c>
      <c r="DR113" s="798"/>
      <c r="DS113" s="798"/>
      <c r="DT113" s="798"/>
      <c r="DU113" s="799"/>
      <c r="DV113" s="845" t="s">
        <v>425</v>
      </c>
      <c r="DW113" s="846"/>
      <c r="DX113" s="846"/>
      <c r="DY113" s="846"/>
      <c r="DZ113" s="847"/>
    </row>
    <row r="114" spans="1:130" s="199" customFormat="1" ht="26.25" customHeight="1" x14ac:dyDescent="0.15">
      <c r="A114" s="939"/>
      <c r="B114" s="940"/>
      <c r="C114" s="768" t="s">
        <v>431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27483</v>
      </c>
      <c r="AB114" s="798"/>
      <c r="AC114" s="798"/>
      <c r="AD114" s="798"/>
      <c r="AE114" s="799"/>
      <c r="AF114" s="800">
        <v>27006</v>
      </c>
      <c r="AG114" s="798"/>
      <c r="AH114" s="798"/>
      <c r="AI114" s="798"/>
      <c r="AJ114" s="799"/>
      <c r="AK114" s="800">
        <v>28317</v>
      </c>
      <c r="AL114" s="798"/>
      <c r="AM114" s="798"/>
      <c r="AN114" s="798"/>
      <c r="AO114" s="799"/>
      <c r="AP114" s="845">
        <v>0.7</v>
      </c>
      <c r="AQ114" s="846"/>
      <c r="AR114" s="846"/>
      <c r="AS114" s="846"/>
      <c r="AT114" s="847"/>
      <c r="AU114" s="957"/>
      <c r="AV114" s="958"/>
      <c r="AW114" s="958"/>
      <c r="AX114" s="958"/>
      <c r="AY114" s="958"/>
      <c r="AZ114" s="833" t="s">
        <v>432</v>
      </c>
      <c r="BA114" s="768"/>
      <c r="BB114" s="768"/>
      <c r="BC114" s="768"/>
      <c r="BD114" s="768"/>
      <c r="BE114" s="768"/>
      <c r="BF114" s="768"/>
      <c r="BG114" s="768"/>
      <c r="BH114" s="768"/>
      <c r="BI114" s="768"/>
      <c r="BJ114" s="768"/>
      <c r="BK114" s="768"/>
      <c r="BL114" s="768"/>
      <c r="BM114" s="768"/>
      <c r="BN114" s="768"/>
      <c r="BO114" s="768"/>
      <c r="BP114" s="769"/>
      <c r="BQ114" s="834">
        <v>1214938</v>
      </c>
      <c r="BR114" s="835"/>
      <c r="BS114" s="835"/>
      <c r="BT114" s="835"/>
      <c r="BU114" s="835"/>
      <c r="BV114" s="835">
        <v>1269508</v>
      </c>
      <c r="BW114" s="835"/>
      <c r="BX114" s="835"/>
      <c r="BY114" s="835"/>
      <c r="BZ114" s="835"/>
      <c r="CA114" s="835">
        <v>1239514</v>
      </c>
      <c r="CB114" s="835"/>
      <c r="CC114" s="835"/>
      <c r="CD114" s="835"/>
      <c r="CE114" s="835"/>
      <c r="CF114" s="896">
        <v>30</v>
      </c>
      <c r="CG114" s="897"/>
      <c r="CH114" s="897"/>
      <c r="CI114" s="897"/>
      <c r="CJ114" s="897"/>
      <c r="CK114" s="952"/>
      <c r="CL114" s="839"/>
      <c r="CM114" s="842" t="s">
        <v>433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425</v>
      </c>
      <c r="DH114" s="798"/>
      <c r="DI114" s="798"/>
      <c r="DJ114" s="798"/>
      <c r="DK114" s="799"/>
      <c r="DL114" s="800" t="s">
        <v>425</v>
      </c>
      <c r="DM114" s="798"/>
      <c r="DN114" s="798"/>
      <c r="DO114" s="798"/>
      <c r="DP114" s="799"/>
      <c r="DQ114" s="800" t="s">
        <v>425</v>
      </c>
      <c r="DR114" s="798"/>
      <c r="DS114" s="798"/>
      <c r="DT114" s="798"/>
      <c r="DU114" s="799"/>
      <c r="DV114" s="845" t="s">
        <v>425</v>
      </c>
      <c r="DW114" s="846"/>
      <c r="DX114" s="846"/>
      <c r="DY114" s="846"/>
      <c r="DZ114" s="847"/>
    </row>
    <row r="115" spans="1:130" s="199" customFormat="1" ht="26.25" customHeight="1" x14ac:dyDescent="0.15">
      <c r="A115" s="939"/>
      <c r="B115" s="940"/>
      <c r="C115" s="768" t="s">
        <v>434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v>
      </c>
      <c r="AB115" s="944"/>
      <c r="AC115" s="944"/>
      <c r="AD115" s="944"/>
      <c r="AE115" s="945"/>
      <c r="AF115" s="946" t="s">
        <v>425</v>
      </c>
      <c r="AG115" s="944"/>
      <c r="AH115" s="944"/>
      <c r="AI115" s="944"/>
      <c r="AJ115" s="945"/>
      <c r="AK115" s="946" t="s">
        <v>425</v>
      </c>
      <c r="AL115" s="944"/>
      <c r="AM115" s="944"/>
      <c r="AN115" s="944"/>
      <c r="AO115" s="945"/>
      <c r="AP115" s="947" t="s">
        <v>425</v>
      </c>
      <c r="AQ115" s="948"/>
      <c r="AR115" s="948"/>
      <c r="AS115" s="948"/>
      <c r="AT115" s="949"/>
      <c r="AU115" s="957"/>
      <c r="AV115" s="958"/>
      <c r="AW115" s="958"/>
      <c r="AX115" s="958"/>
      <c r="AY115" s="958"/>
      <c r="AZ115" s="833" t="s">
        <v>435</v>
      </c>
      <c r="BA115" s="768"/>
      <c r="BB115" s="768"/>
      <c r="BC115" s="768"/>
      <c r="BD115" s="768"/>
      <c r="BE115" s="768"/>
      <c r="BF115" s="768"/>
      <c r="BG115" s="768"/>
      <c r="BH115" s="768"/>
      <c r="BI115" s="768"/>
      <c r="BJ115" s="768"/>
      <c r="BK115" s="768"/>
      <c r="BL115" s="768"/>
      <c r="BM115" s="768"/>
      <c r="BN115" s="768"/>
      <c r="BO115" s="768"/>
      <c r="BP115" s="769"/>
      <c r="BQ115" s="834" t="s">
        <v>425</v>
      </c>
      <c r="BR115" s="835"/>
      <c r="BS115" s="835"/>
      <c r="BT115" s="835"/>
      <c r="BU115" s="835"/>
      <c r="BV115" s="835" t="s">
        <v>425</v>
      </c>
      <c r="BW115" s="835"/>
      <c r="BX115" s="835"/>
      <c r="BY115" s="835"/>
      <c r="BZ115" s="835"/>
      <c r="CA115" s="835" t="s">
        <v>425</v>
      </c>
      <c r="CB115" s="835"/>
      <c r="CC115" s="835"/>
      <c r="CD115" s="835"/>
      <c r="CE115" s="835"/>
      <c r="CF115" s="896" t="s">
        <v>425</v>
      </c>
      <c r="CG115" s="897"/>
      <c r="CH115" s="897"/>
      <c r="CI115" s="897"/>
      <c r="CJ115" s="897"/>
      <c r="CK115" s="952"/>
      <c r="CL115" s="839"/>
      <c r="CM115" s="833" t="s">
        <v>436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425</v>
      </c>
      <c r="DH115" s="798"/>
      <c r="DI115" s="798"/>
      <c r="DJ115" s="798"/>
      <c r="DK115" s="799"/>
      <c r="DL115" s="800" t="s">
        <v>425</v>
      </c>
      <c r="DM115" s="798"/>
      <c r="DN115" s="798"/>
      <c r="DO115" s="798"/>
      <c r="DP115" s="799"/>
      <c r="DQ115" s="800" t="s">
        <v>425</v>
      </c>
      <c r="DR115" s="798"/>
      <c r="DS115" s="798"/>
      <c r="DT115" s="798"/>
      <c r="DU115" s="799"/>
      <c r="DV115" s="845" t="s">
        <v>425</v>
      </c>
      <c r="DW115" s="846"/>
      <c r="DX115" s="846"/>
      <c r="DY115" s="846"/>
      <c r="DZ115" s="847"/>
    </row>
    <row r="116" spans="1:130" s="199" customFormat="1" ht="26.25" customHeight="1" x14ac:dyDescent="0.15">
      <c r="A116" s="941"/>
      <c r="B116" s="942"/>
      <c r="C116" s="901" t="s">
        <v>437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425</v>
      </c>
      <c r="AB116" s="798"/>
      <c r="AC116" s="798"/>
      <c r="AD116" s="798"/>
      <c r="AE116" s="799"/>
      <c r="AF116" s="800" t="s">
        <v>425</v>
      </c>
      <c r="AG116" s="798"/>
      <c r="AH116" s="798"/>
      <c r="AI116" s="798"/>
      <c r="AJ116" s="799"/>
      <c r="AK116" s="800" t="s">
        <v>425</v>
      </c>
      <c r="AL116" s="798"/>
      <c r="AM116" s="798"/>
      <c r="AN116" s="798"/>
      <c r="AO116" s="799"/>
      <c r="AP116" s="845" t="s">
        <v>425</v>
      </c>
      <c r="AQ116" s="846"/>
      <c r="AR116" s="846"/>
      <c r="AS116" s="846"/>
      <c r="AT116" s="847"/>
      <c r="AU116" s="957"/>
      <c r="AV116" s="958"/>
      <c r="AW116" s="958"/>
      <c r="AX116" s="958"/>
      <c r="AY116" s="958"/>
      <c r="AZ116" s="884" t="s">
        <v>438</v>
      </c>
      <c r="BA116" s="885"/>
      <c r="BB116" s="885"/>
      <c r="BC116" s="885"/>
      <c r="BD116" s="885"/>
      <c r="BE116" s="885"/>
      <c r="BF116" s="885"/>
      <c r="BG116" s="885"/>
      <c r="BH116" s="885"/>
      <c r="BI116" s="885"/>
      <c r="BJ116" s="885"/>
      <c r="BK116" s="885"/>
      <c r="BL116" s="885"/>
      <c r="BM116" s="885"/>
      <c r="BN116" s="885"/>
      <c r="BO116" s="885"/>
      <c r="BP116" s="886"/>
      <c r="BQ116" s="834" t="s">
        <v>425</v>
      </c>
      <c r="BR116" s="835"/>
      <c r="BS116" s="835"/>
      <c r="BT116" s="835"/>
      <c r="BU116" s="835"/>
      <c r="BV116" s="835" t="s">
        <v>425</v>
      </c>
      <c r="BW116" s="835"/>
      <c r="BX116" s="835"/>
      <c r="BY116" s="835"/>
      <c r="BZ116" s="835"/>
      <c r="CA116" s="835" t="s">
        <v>425</v>
      </c>
      <c r="CB116" s="835"/>
      <c r="CC116" s="835"/>
      <c r="CD116" s="835"/>
      <c r="CE116" s="835"/>
      <c r="CF116" s="896" t="s">
        <v>425</v>
      </c>
      <c r="CG116" s="897"/>
      <c r="CH116" s="897"/>
      <c r="CI116" s="897"/>
      <c r="CJ116" s="897"/>
      <c r="CK116" s="952"/>
      <c r="CL116" s="839"/>
      <c r="CM116" s="842" t="s">
        <v>439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425</v>
      </c>
      <c r="DH116" s="798"/>
      <c r="DI116" s="798"/>
      <c r="DJ116" s="798"/>
      <c r="DK116" s="799"/>
      <c r="DL116" s="800" t="s">
        <v>425</v>
      </c>
      <c r="DM116" s="798"/>
      <c r="DN116" s="798"/>
      <c r="DO116" s="798"/>
      <c r="DP116" s="799"/>
      <c r="DQ116" s="800" t="s">
        <v>425</v>
      </c>
      <c r="DR116" s="798"/>
      <c r="DS116" s="798"/>
      <c r="DT116" s="798"/>
      <c r="DU116" s="799"/>
      <c r="DV116" s="845" t="s">
        <v>425</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440</v>
      </c>
      <c r="Z117" s="924"/>
      <c r="AA117" s="929">
        <v>1280345</v>
      </c>
      <c r="AB117" s="930"/>
      <c r="AC117" s="930"/>
      <c r="AD117" s="930"/>
      <c r="AE117" s="931"/>
      <c r="AF117" s="932">
        <v>1157721</v>
      </c>
      <c r="AG117" s="930"/>
      <c r="AH117" s="930"/>
      <c r="AI117" s="930"/>
      <c r="AJ117" s="931"/>
      <c r="AK117" s="932">
        <v>1097947</v>
      </c>
      <c r="AL117" s="930"/>
      <c r="AM117" s="930"/>
      <c r="AN117" s="930"/>
      <c r="AO117" s="931"/>
      <c r="AP117" s="933"/>
      <c r="AQ117" s="934"/>
      <c r="AR117" s="934"/>
      <c r="AS117" s="934"/>
      <c r="AT117" s="935"/>
      <c r="AU117" s="957"/>
      <c r="AV117" s="958"/>
      <c r="AW117" s="958"/>
      <c r="AX117" s="958"/>
      <c r="AY117" s="958"/>
      <c r="AZ117" s="884" t="s">
        <v>441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442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413</v>
      </c>
      <c r="AB118" s="923"/>
      <c r="AC118" s="923"/>
      <c r="AD118" s="923"/>
      <c r="AE118" s="924"/>
      <c r="AF118" s="925" t="s">
        <v>288</v>
      </c>
      <c r="AG118" s="923"/>
      <c r="AH118" s="923"/>
      <c r="AI118" s="923"/>
      <c r="AJ118" s="924"/>
      <c r="AK118" s="925" t="s">
        <v>287</v>
      </c>
      <c r="AL118" s="923"/>
      <c r="AM118" s="923"/>
      <c r="AN118" s="923"/>
      <c r="AO118" s="924"/>
      <c r="AP118" s="926" t="s">
        <v>414</v>
      </c>
      <c r="AQ118" s="927"/>
      <c r="AR118" s="927"/>
      <c r="AS118" s="927"/>
      <c r="AT118" s="928"/>
      <c r="AU118" s="957"/>
      <c r="AV118" s="958"/>
      <c r="AW118" s="958"/>
      <c r="AX118" s="958"/>
      <c r="AY118" s="958"/>
      <c r="AZ118" s="900" t="s">
        <v>443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418</v>
      </c>
      <c r="B119" s="837"/>
      <c r="C119" s="912" t="s">
        <v>419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445</v>
      </c>
      <c r="BP119" s="899"/>
      <c r="BQ119" s="903">
        <v>10510034</v>
      </c>
      <c r="BR119" s="866"/>
      <c r="BS119" s="866"/>
      <c r="BT119" s="866"/>
      <c r="BU119" s="866"/>
      <c r="BV119" s="866">
        <v>10319186</v>
      </c>
      <c r="BW119" s="866"/>
      <c r="BX119" s="866"/>
      <c r="BY119" s="866"/>
      <c r="BZ119" s="866"/>
      <c r="CA119" s="866">
        <v>10214064</v>
      </c>
      <c r="CB119" s="866"/>
      <c r="CC119" s="866"/>
      <c r="CD119" s="866"/>
      <c r="CE119" s="866"/>
      <c r="CF119" s="764"/>
      <c r="CG119" s="765"/>
      <c r="CH119" s="765"/>
      <c r="CI119" s="765"/>
      <c r="CJ119" s="855"/>
      <c r="CK119" s="953"/>
      <c r="CL119" s="841"/>
      <c r="CM119" s="859" t="s">
        <v>446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82850</v>
      </c>
      <c r="DH119" s="781"/>
      <c r="DI119" s="781"/>
      <c r="DJ119" s="781"/>
      <c r="DK119" s="782"/>
      <c r="DL119" s="783">
        <v>76550</v>
      </c>
      <c r="DM119" s="781"/>
      <c r="DN119" s="781"/>
      <c r="DO119" s="781"/>
      <c r="DP119" s="782"/>
      <c r="DQ119" s="783">
        <v>69968</v>
      </c>
      <c r="DR119" s="781"/>
      <c r="DS119" s="781"/>
      <c r="DT119" s="781"/>
      <c r="DU119" s="782"/>
      <c r="DV119" s="869">
        <v>1.7</v>
      </c>
      <c r="DW119" s="870"/>
      <c r="DX119" s="870"/>
      <c r="DY119" s="870"/>
      <c r="DZ119" s="871"/>
    </row>
    <row r="120" spans="1:130" s="199" customFormat="1" ht="26.25" customHeight="1" x14ac:dyDescent="0.15">
      <c r="A120" s="838"/>
      <c r="B120" s="839"/>
      <c r="C120" s="842" t="s">
        <v>422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447</v>
      </c>
      <c r="AV120" s="905"/>
      <c r="AW120" s="905"/>
      <c r="AX120" s="905"/>
      <c r="AY120" s="906"/>
      <c r="AZ120" s="881" t="s">
        <v>448</v>
      </c>
      <c r="BA120" s="826"/>
      <c r="BB120" s="826"/>
      <c r="BC120" s="826"/>
      <c r="BD120" s="826"/>
      <c r="BE120" s="826"/>
      <c r="BF120" s="826"/>
      <c r="BG120" s="826"/>
      <c r="BH120" s="826"/>
      <c r="BI120" s="826"/>
      <c r="BJ120" s="826"/>
      <c r="BK120" s="826"/>
      <c r="BL120" s="826"/>
      <c r="BM120" s="826"/>
      <c r="BN120" s="826"/>
      <c r="BO120" s="826"/>
      <c r="BP120" s="827"/>
      <c r="BQ120" s="882">
        <v>7047612</v>
      </c>
      <c r="BR120" s="863"/>
      <c r="BS120" s="863"/>
      <c r="BT120" s="863"/>
      <c r="BU120" s="863"/>
      <c r="BV120" s="863">
        <v>7665800</v>
      </c>
      <c r="BW120" s="863"/>
      <c r="BX120" s="863"/>
      <c r="BY120" s="863"/>
      <c r="BZ120" s="863"/>
      <c r="CA120" s="863">
        <v>8275267</v>
      </c>
      <c r="CB120" s="863"/>
      <c r="CC120" s="863"/>
      <c r="CD120" s="863"/>
      <c r="CE120" s="863"/>
      <c r="CF120" s="887">
        <v>200.4</v>
      </c>
      <c r="CG120" s="888"/>
      <c r="CH120" s="888"/>
      <c r="CI120" s="888"/>
      <c r="CJ120" s="888"/>
      <c r="CK120" s="889" t="s">
        <v>449</v>
      </c>
      <c r="CL120" s="873"/>
      <c r="CM120" s="873"/>
      <c r="CN120" s="873"/>
      <c r="CO120" s="874"/>
      <c r="CP120" s="893" t="s">
        <v>394</v>
      </c>
      <c r="CQ120" s="894"/>
      <c r="CR120" s="894"/>
      <c r="CS120" s="894"/>
      <c r="CT120" s="894"/>
      <c r="CU120" s="894"/>
      <c r="CV120" s="894"/>
      <c r="CW120" s="894"/>
      <c r="CX120" s="894"/>
      <c r="CY120" s="894"/>
      <c r="CZ120" s="894"/>
      <c r="DA120" s="894"/>
      <c r="DB120" s="894"/>
      <c r="DC120" s="894"/>
      <c r="DD120" s="894"/>
      <c r="DE120" s="894"/>
      <c r="DF120" s="895"/>
      <c r="DG120" s="882">
        <v>628186</v>
      </c>
      <c r="DH120" s="863"/>
      <c r="DI120" s="863"/>
      <c r="DJ120" s="863"/>
      <c r="DK120" s="863"/>
      <c r="DL120" s="863">
        <v>612278</v>
      </c>
      <c r="DM120" s="863"/>
      <c r="DN120" s="863"/>
      <c r="DO120" s="863"/>
      <c r="DP120" s="863"/>
      <c r="DQ120" s="863">
        <v>619645</v>
      </c>
      <c r="DR120" s="863"/>
      <c r="DS120" s="863"/>
      <c r="DT120" s="863"/>
      <c r="DU120" s="863"/>
      <c r="DV120" s="864">
        <v>15</v>
      </c>
      <c r="DW120" s="864"/>
      <c r="DX120" s="864"/>
      <c r="DY120" s="864"/>
      <c r="DZ120" s="865"/>
    </row>
    <row r="121" spans="1:130" s="199" customFormat="1" ht="26.25" customHeight="1" x14ac:dyDescent="0.15">
      <c r="A121" s="838"/>
      <c r="B121" s="839"/>
      <c r="C121" s="884" t="s">
        <v>450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451</v>
      </c>
      <c r="BA121" s="768"/>
      <c r="BB121" s="768"/>
      <c r="BC121" s="768"/>
      <c r="BD121" s="768"/>
      <c r="BE121" s="768"/>
      <c r="BF121" s="768"/>
      <c r="BG121" s="768"/>
      <c r="BH121" s="768"/>
      <c r="BI121" s="768"/>
      <c r="BJ121" s="768"/>
      <c r="BK121" s="768"/>
      <c r="BL121" s="768"/>
      <c r="BM121" s="768"/>
      <c r="BN121" s="768"/>
      <c r="BO121" s="768"/>
      <c r="BP121" s="769"/>
      <c r="BQ121" s="834">
        <v>143565</v>
      </c>
      <c r="BR121" s="835"/>
      <c r="BS121" s="835"/>
      <c r="BT121" s="835"/>
      <c r="BU121" s="835"/>
      <c r="BV121" s="835">
        <v>118516</v>
      </c>
      <c r="BW121" s="835"/>
      <c r="BX121" s="835"/>
      <c r="BY121" s="835"/>
      <c r="BZ121" s="835"/>
      <c r="CA121" s="835">
        <v>96691</v>
      </c>
      <c r="CB121" s="835"/>
      <c r="CC121" s="835"/>
      <c r="CD121" s="835"/>
      <c r="CE121" s="835"/>
      <c r="CF121" s="896">
        <v>2.2999999999999998</v>
      </c>
      <c r="CG121" s="897"/>
      <c r="CH121" s="897"/>
      <c r="CI121" s="897"/>
      <c r="CJ121" s="897"/>
      <c r="CK121" s="890"/>
      <c r="CL121" s="876"/>
      <c r="CM121" s="876"/>
      <c r="CN121" s="876"/>
      <c r="CO121" s="877"/>
      <c r="CP121" s="856" t="s">
        <v>393</v>
      </c>
      <c r="CQ121" s="857"/>
      <c r="CR121" s="857"/>
      <c r="CS121" s="857"/>
      <c r="CT121" s="857"/>
      <c r="CU121" s="857"/>
      <c r="CV121" s="857"/>
      <c r="CW121" s="857"/>
      <c r="CX121" s="857"/>
      <c r="CY121" s="857"/>
      <c r="CZ121" s="857"/>
      <c r="DA121" s="857"/>
      <c r="DB121" s="857"/>
      <c r="DC121" s="857"/>
      <c r="DD121" s="857"/>
      <c r="DE121" s="857"/>
      <c r="DF121" s="858"/>
      <c r="DG121" s="834">
        <v>542555</v>
      </c>
      <c r="DH121" s="835"/>
      <c r="DI121" s="835"/>
      <c r="DJ121" s="835"/>
      <c r="DK121" s="835"/>
      <c r="DL121" s="835">
        <v>528049</v>
      </c>
      <c r="DM121" s="835"/>
      <c r="DN121" s="835"/>
      <c r="DO121" s="835"/>
      <c r="DP121" s="835"/>
      <c r="DQ121" s="835">
        <v>514631</v>
      </c>
      <c r="DR121" s="835"/>
      <c r="DS121" s="835"/>
      <c r="DT121" s="835"/>
      <c r="DU121" s="835"/>
      <c r="DV121" s="812">
        <v>12.5</v>
      </c>
      <c r="DW121" s="812"/>
      <c r="DX121" s="812"/>
      <c r="DY121" s="812"/>
      <c r="DZ121" s="813"/>
    </row>
    <row r="122" spans="1:130" s="199" customFormat="1" ht="26.25" customHeight="1" x14ac:dyDescent="0.15">
      <c r="A122" s="838"/>
      <c r="B122" s="839"/>
      <c r="C122" s="842" t="s">
        <v>433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452</v>
      </c>
      <c r="BA122" s="901"/>
      <c r="BB122" s="901"/>
      <c r="BC122" s="901"/>
      <c r="BD122" s="901"/>
      <c r="BE122" s="901"/>
      <c r="BF122" s="901"/>
      <c r="BG122" s="901"/>
      <c r="BH122" s="901"/>
      <c r="BI122" s="901"/>
      <c r="BJ122" s="901"/>
      <c r="BK122" s="901"/>
      <c r="BL122" s="901"/>
      <c r="BM122" s="901"/>
      <c r="BN122" s="901"/>
      <c r="BO122" s="901"/>
      <c r="BP122" s="902"/>
      <c r="BQ122" s="903">
        <v>8376605</v>
      </c>
      <c r="BR122" s="866"/>
      <c r="BS122" s="866"/>
      <c r="BT122" s="866"/>
      <c r="BU122" s="866"/>
      <c r="BV122" s="866">
        <v>8065576</v>
      </c>
      <c r="BW122" s="866"/>
      <c r="BX122" s="866"/>
      <c r="BY122" s="866"/>
      <c r="BZ122" s="866"/>
      <c r="CA122" s="866">
        <v>7909602</v>
      </c>
      <c r="CB122" s="866"/>
      <c r="CC122" s="866"/>
      <c r="CD122" s="866"/>
      <c r="CE122" s="866"/>
      <c r="CF122" s="867">
        <v>191.5</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490237</v>
      </c>
      <c r="DH122" s="835"/>
      <c r="DI122" s="835"/>
      <c r="DJ122" s="835"/>
      <c r="DK122" s="835"/>
      <c r="DL122" s="835">
        <v>443009</v>
      </c>
      <c r="DM122" s="835"/>
      <c r="DN122" s="835"/>
      <c r="DO122" s="835"/>
      <c r="DP122" s="835"/>
      <c r="DQ122" s="835">
        <v>390718</v>
      </c>
      <c r="DR122" s="835"/>
      <c r="DS122" s="835"/>
      <c r="DT122" s="835"/>
      <c r="DU122" s="835"/>
      <c r="DV122" s="812">
        <v>9.5</v>
      </c>
      <c r="DW122" s="812"/>
      <c r="DX122" s="812"/>
      <c r="DY122" s="812"/>
      <c r="DZ122" s="813"/>
    </row>
    <row r="123" spans="1:130" s="199" customFormat="1" ht="26.25" customHeight="1" x14ac:dyDescent="0.15">
      <c r="A123" s="838"/>
      <c r="B123" s="839"/>
      <c r="C123" s="842" t="s">
        <v>439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453</v>
      </c>
      <c r="BP123" s="899"/>
      <c r="BQ123" s="853">
        <v>15567782</v>
      </c>
      <c r="BR123" s="854"/>
      <c r="BS123" s="854"/>
      <c r="BT123" s="854"/>
      <c r="BU123" s="854"/>
      <c r="BV123" s="854">
        <v>15849892</v>
      </c>
      <c r="BW123" s="854"/>
      <c r="BX123" s="854"/>
      <c r="BY123" s="854"/>
      <c r="BZ123" s="854"/>
      <c r="CA123" s="854">
        <v>16281560</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v>349234</v>
      </c>
      <c r="DH123" s="798"/>
      <c r="DI123" s="798"/>
      <c r="DJ123" s="798"/>
      <c r="DK123" s="799"/>
      <c r="DL123" s="800">
        <v>335411</v>
      </c>
      <c r="DM123" s="798"/>
      <c r="DN123" s="798"/>
      <c r="DO123" s="798"/>
      <c r="DP123" s="799"/>
      <c r="DQ123" s="800">
        <v>324687</v>
      </c>
      <c r="DR123" s="798"/>
      <c r="DS123" s="798"/>
      <c r="DT123" s="798"/>
      <c r="DU123" s="799"/>
      <c r="DV123" s="845">
        <v>7.9</v>
      </c>
      <c r="DW123" s="846"/>
      <c r="DX123" s="846"/>
      <c r="DY123" s="846"/>
      <c r="DZ123" s="847"/>
    </row>
    <row r="124" spans="1:130" s="199" customFormat="1" ht="26.25" customHeight="1" thickBot="1" x14ac:dyDescent="0.2">
      <c r="A124" s="838"/>
      <c r="B124" s="839"/>
      <c r="C124" s="842" t="s">
        <v>442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v>686577</v>
      </c>
      <c r="DH124" s="781"/>
      <c r="DI124" s="781"/>
      <c r="DJ124" s="781"/>
      <c r="DK124" s="782"/>
      <c r="DL124" s="783">
        <v>658385</v>
      </c>
      <c r="DM124" s="781"/>
      <c r="DN124" s="781"/>
      <c r="DO124" s="781"/>
      <c r="DP124" s="782"/>
      <c r="DQ124" s="783">
        <v>613482</v>
      </c>
      <c r="DR124" s="781"/>
      <c r="DS124" s="781"/>
      <c r="DT124" s="781"/>
      <c r="DU124" s="782"/>
      <c r="DV124" s="869">
        <v>14.9</v>
      </c>
      <c r="DW124" s="870"/>
      <c r="DX124" s="870"/>
      <c r="DY124" s="870"/>
      <c r="DZ124" s="871"/>
    </row>
    <row r="125" spans="1:130" s="199" customFormat="1" ht="26.25" customHeight="1" x14ac:dyDescent="0.15">
      <c r="A125" s="838"/>
      <c r="B125" s="839"/>
      <c r="C125" s="842" t="s">
        <v>444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425</v>
      </c>
      <c r="AB125" s="798"/>
      <c r="AC125" s="798"/>
      <c r="AD125" s="798"/>
      <c r="AE125" s="799"/>
      <c r="AF125" s="800" t="s">
        <v>425</v>
      </c>
      <c r="AG125" s="798"/>
      <c r="AH125" s="798"/>
      <c r="AI125" s="798"/>
      <c r="AJ125" s="799"/>
      <c r="AK125" s="800" t="s">
        <v>425</v>
      </c>
      <c r="AL125" s="798"/>
      <c r="AM125" s="798"/>
      <c r="AN125" s="798"/>
      <c r="AO125" s="799"/>
      <c r="AP125" s="845" t="s">
        <v>425</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425</v>
      </c>
      <c r="DH125" s="863"/>
      <c r="DI125" s="863"/>
      <c r="DJ125" s="863"/>
      <c r="DK125" s="863"/>
      <c r="DL125" s="863" t="s">
        <v>425</v>
      </c>
      <c r="DM125" s="863"/>
      <c r="DN125" s="863"/>
      <c r="DO125" s="863"/>
      <c r="DP125" s="863"/>
      <c r="DQ125" s="863" t="s">
        <v>425</v>
      </c>
      <c r="DR125" s="863"/>
      <c r="DS125" s="863"/>
      <c r="DT125" s="863"/>
      <c r="DU125" s="863"/>
      <c r="DV125" s="864" t="s">
        <v>425</v>
      </c>
      <c r="DW125" s="864"/>
      <c r="DX125" s="864"/>
      <c r="DY125" s="864"/>
      <c r="DZ125" s="865"/>
    </row>
    <row r="126" spans="1:130" s="199" customFormat="1" ht="26.25" customHeight="1" thickBot="1" x14ac:dyDescent="0.2">
      <c r="A126" s="838"/>
      <c r="B126" s="839"/>
      <c r="C126" s="842" t="s">
        <v>446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v>
      </c>
      <c r="AB126" s="798"/>
      <c r="AC126" s="798"/>
      <c r="AD126" s="798"/>
      <c r="AE126" s="799"/>
      <c r="AF126" s="800" t="s">
        <v>425</v>
      </c>
      <c r="AG126" s="798"/>
      <c r="AH126" s="798"/>
      <c r="AI126" s="798"/>
      <c r="AJ126" s="799"/>
      <c r="AK126" s="800" t="s">
        <v>425</v>
      </c>
      <c r="AL126" s="798"/>
      <c r="AM126" s="798"/>
      <c r="AN126" s="798"/>
      <c r="AO126" s="799"/>
      <c r="AP126" s="845" t="s">
        <v>425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425</v>
      </c>
      <c r="DH126" s="835"/>
      <c r="DI126" s="835"/>
      <c r="DJ126" s="835"/>
      <c r="DK126" s="835"/>
      <c r="DL126" s="835" t="s">
        <v>425</v>
      </c>
      <c r="DM126" s="835"/>
      <c r="DN126" s="835"/>
      <c r="DO126" s="835"/>
      <c r="DP126" s="835"/>
      <c r="DQ126" s="835" t="s">
        <v>425</v>
      </c>
      <c r="DR126" s="835"/>
      <c r="DS126" s="835"/>
      <c r="DT126" s="835"/>
      <c r="DU126" s="835"/>
      <c r="DV126" s="812" t="s">
        <v>425</v>
      </c>
      <c r="DW126" s="812"/>
      <c r="DX126" s="812"/>
      <c r="DY126" s="812"/>
      <c r="DZ126" s="813"/>
    </row>
    <row r="127" spans="1:130" s="199" customFormat="1" ht="26.25" customHeight="1" x14ac:dyDescent="0.15">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425</v>
      </c>
      <c r="AB127" s="798"/>
      <c r="AC127" s="798"/>
      <c r="AD127" s="798"/>
      <c r="AE127" s="799"/>
      <c r="AF127" s="800" t="s">
        <v>425</v>
      </c>
      <c r="AG127" s="798"/>
      <c r="AH127" s="798"/>
      <c r="AI127" s="798"/>
      <c r="AJ127" s="799"/>
      <c r="AK127" s="800" t="s">
        <v>425</v>
      </c>
      <c r="AL127" s="798"/>
      <c r="AM127" s="798"/>
      <c r="AN127" s="798"/>
      <c r="AO127" s="799"/>
      <c r="AP127" s="845" t="s">
        <v>425</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425</v>
      </c>
      <c r="DH127" s="835"/>
      <c r="DI127" s="835"/>
      <c r="DJ127" s="835"/>
      <c r="DK127" s="835"/>
      <c r="DL127" s="835" t="s">
        <v>425</v>
      </c>
      <c r="DM127" s="835"/>
      <c r="DN127" s="835"/>
      <c r="DO127" s="835"/>
      <c r="DP127" s="835"/>
      <c r="DQ127" s="835" t="s">
        <v>425</v>
      </c>
      <c r="DR127" s="835"/>
      <c r="DS127" s="835"/>
      <c r="DT127" s="835"/>
      <c r="DU127" s="835"/>
      <c r="DV127" s="812" t="s">
        <v>425</v>
      </c>
      <c r="DW127" s="812"/>
      <c r="DX127" s="812"/>
      <c r="DY127" s="812"/>
      <c r="DZ127" s="813"/>
    </row>
    <row r="128" spans="1:130" s="199" customFormat="1" ht="26.25" customHeight="1" thickBot="1" x14ac:dyDescent="0.2">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20879</v>
      </c>
      <c r="AB128" s="819"/>
      <c r="AC128" s="819"/>
      <c r="AD128" s="819"/>
      <c r="AE128" s="820"/>
      <c r="AF128" s="821">
        <v>21282</v>
      </c>
      <c r="AG128" s="819"/>
      <c r="AH128" s="819"/>
      <c r="AI128" s="819"/>
      <c r="AJ128" s="820"/>
      <c r="AK128" s="821">
        <v>21252</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113</v>
      </c>
      <c r="BG128" s="805"/>
      <c r="BH128" s="805"/>
      <c r="BI128" s="805"/>
      <c r="BJ128" s="805"/>
      <c r="BK128" s="805"/>
      <c r="BL128" s="828"/>
      <c r="BM128" s="804">
        <v>14.9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5349338</v>
      </c>
      <c r="AB129" s="798"/>
      <c r="AC129" s="798"/>
      <c r="AD129" s="798"/>
      <c r="AE129" s="799"/>
      <c r="AF129" s="800">
        <v>5368982</v>
      </c>
      <c r="AG129" s="798"/>
      <c r="AH129" s="798"/>
      <c r="AI129" s="798"/>
      <c r="AJ129" s="799"/>
      <c r="AK129" s="800">
        <v>5155656</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113</v>
      </c>
      <c r="BG129" s="788"/>
      <c r="BH129" s="788"/>
      <c r="BI129" s="788"/>
      <c r="BJ129" s="788"/>
      <c r="BK129" s="788"/>
      <c r="BL129" s="789"/>
      <c r="BM129" s="787">
        <v>19.899999999999999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1143454</v>
      </c>
      <c r="AB130" s="798"/>
      <c r="AC130" s="798"/>
      <c r="AD130" s="798"/>
      <c r="AE130" s="799"/>
      <c r="AF130" s="800">
        <v>1073933</v>
      </c>
      <c r="AG130" s="798"/>
      <c r="AH130" s="798"/>
      <c r="AI130" s="798"/>
      <c r="AJ130" s="799"/>
      <c r="AK130" s="800">
        <v>1026280</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1.8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4205884</v>
      </c>
      <c r="AB131" s="781"/>
      <c r="AC131" s="781"/>
      <c r="AD131" s="781"/>
      <c r="AE131" s="782"/>
      <c r="AF131" s="783">
        <v>4295049</v>
      </c>
      <c r="AG131" s="781"/>
      <c r="AH131" s="781"/>
      <c r="AI131" s="781"/>
      <c r="AJ131" s="782"/>
      <c r="AK131" s="783">
        <v>4129376</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2.7583261929999998</v>
      </c>
      <c r="AB132" s="761"/>
      <c r="AC132" s="761"/>
      <c r="AD132" s="761"/>
      <c r="AE132" s="762"/>
      <c r="AF132" s="763">
        <v>1.455303537</v>
      </c>
      <c r="AG132" s="761"/>
      <c r="AH132" s="761"/>
      <c r="AI132" s="761"/>
      <c r="AJ132" s="762"/>
      <c r="AK132" s="763">
        <v>1.220886642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3.4</v>
      </c>
      <c r="AB133" s="740"/>
      <c r="AC133" s="740"/>
      <c r="AD133" s="740"/>
      <c r="AE133" s="741"/>
      <c r="AF133" s="739">
        <v>2.5</v>
      </c>
      <c r="AG133" s="740"/>
      <c r="AH133" s="740"/>
      <c r="AI133" s="740"/>
      <c r="AJ133" s="741"/>
      <c r="AK133" s="739">
        <v>1.8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J110"/>
  <sheetViews>
    <sheetView showGridLines="0" tabSelected="1" view="pageBreakPreview" topLeftCell="A22" zoomScale="70" zoomScaleNormal="85" zoomScaleSheetLayoutView="70" workbookViewId="0">
      <selection activeCell="AF29" sqref="AF29"/>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H102"/>
  <sheetViews>
    <sheetView showGridLines="0" topLeftCell="A16" zoomScale="90" zoomScaleNormal="9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52" t="s">
        <v>481</v>
      </c>
      <c r="L7" s="256"/>
      <c r="M7" s="257" t="s">
        <v>482</v>
      </c>
      <c r="N7" s="258"/>
    </row>
    <row r="8" spans="1:16" x14ac:dyDescent="0.15">
      <c r="A8" s="250"/>
      <c r="B8" s="246"/>
      <c r="C8" s="246"/>
      <c r="D8" s="246"/>
      <c r="E8" s="246"/>
      <c r="F8" s="246"/>
      <c r="G8" s="259"/>
      <c r="H8" s="260"/>
      <c r="I8" s="260"/>
      <c r="J8" s="261"/>
      <c r="K8" s="1153"/>
      <c r="L8" s="262" t="s">
        <v>483</v>
      </c>
      <c r="M8" s="263" t="s">
        <v>484</v>
      </c>
      <c r="N8" s="264" t="s">
        <v>485</v>
      </c>
    </row>
    <row r="9" spans="1:16" x14ac:dyDescent="0.15">
      <c r="A9" s="250"/>
      <c r="B9" s="246"/>
      <c r="C9" s="246"/>
      <c r="D9" s="246"/>
      <c r="E9" s="246"/>
      <c r="F9" s="246"/>
      <c r="G9" s="1166" t="s">
        <v>486</v>
      </c>
      <c r="H9" s="1167"/>
      <c r="I9" s="1167"/>
      <c r="J9" s="1168"/>
      <c r="K9" s="265">
        <v>879785</v>
      </c>
      <c r="L9" s="266">
        <v>89309</v>
      </c>
      <c r="M9" s="267">
        <v>107954</v>
      </c>
      <c r="N9" s="268">
        <v>-17.3</v>
      </c>
    </row>
    <row r="10" spans="1:16" x14ac:dyDescent="0.15">
      <c r="A10" s="250"/>
      <c r="B10" s="246"/>
      <c r="C10" s="246"/>
      <c r="D10" s="246"/>
      <c r="E10" s="246"/>
      <c r="F10" s="246"/>
      <c r="G10" s="1166" t="s">
        <v>487</v>
      </c>
      <c r="H10" s="1167"/>
      <c r="I10" s="1167"/>
      <c r="J10" s="1168"/>
      <c r="K10" s="269">
        <v>234772</v>
      </c>
      <c r="L10" s="270">
        <v>23832</v>
      </c>
      <c r="M10" s="271">
        <v>12579</v>
      </c>
      <c r="N10" s="272">
        <v>89.5</v>
      </c>
    </row>
    <row r="11" spans="1:16" ht="13.5" customHeight="1" x14ac:dyDescent="0.15">
      <c r="A11" s="250"/>
      <c r="B11" s="246"/>
      <c r="C11" s="246"/>
      <c r="D11" s="246"/>
      <c r="E11" s="246"/>
      <c r="F11" s="246"/>
      <c r="G11" s="1166" t="s">
        <v>488</v>
      </c>
      <c r="H11" s="1167"/>
      <c r="I11" s="1167"/>
      <c r="J11" s="1168"/>
      <c r="K11" s="269">
        <v>334847</v>
      </c>
      <c r="L11" s="270">
        <v>33991</v>
      </c>
      <c r="M11" s="271">
        <v>13215</v>
      </c>
      <c r="N11" s="272">
        <v>157.19999999999999</v>
      </c>
    </row>
    <row r="12" spans="1:16" ht="13.5" customHeight="1" x14ac:dyDescent="0.15">
      <c r="A12" s="250"/>
      <c r="B12" s="246"/>
      <c r="C12" s="246"/>
      <c r="D12" s="246"/>
      <c r="E12" s="246"/>
      <c r="F12" s="246"/>
      <c r="G12" s="1166" t="s">
        <v>489</v>
      </c>
      <c r="H12" s="1167"/>
      <c r="I12" s="1167"/>
      <c r="J12" s="1168"/>
      <c r="K12" s="269" t="s">
        <v>490</v>
      </c>
      <c r="L12" s="270" t="s">
        <v>490</v>
      </c>
      <c r="M12" s="271">
        <v>1280</v>
      </c>
      <c r="N12" s="272" t="s">
        <v>490</v>
      </c>
    </row>
    <row r="13" spans="1:16" ht="13.5" customHeight="1" x14ac:dyDescent="0.15">
      <c r="A13" s="250"/>
      <c r="B13" s="246"/>
      <c r="C13" s="246"/>
      <c r="D13" s="246"/>
      <c r="E13" s="246"/>
      <c r="F13" s="246"/>
      <c r="G13" s="1166" t="s">
        <v>491</v>
      </c>
      <c r="H13" s="1167"/>
      <c r="I13" s="1167"/>
      <c r="J13" s="1168"/>
      <c r="K13" s="269" t="s">
        <v>490</v>
      </c>
      <c r="L13" s="270" t="s">
        <v>490</v>
      </c>
      <c r="M13" s="271" t="s">
        <v>490</v>
      </c>
      <c r="N13" s="272" t="s">
        <v>490</v>
      </c>
    </row>
    <row r="14" spans="1:16" ht="13.5" customHeight="1" x14ac:dyDescent="0.15">
      <c r="A14" s="250"/>
      <c r="B14" s="246"/>
      <c r="C14" s="246"/>
      <c r="D14" s="246"/>
      <c r="E14" s="246"/>
      <c r="F14" s="246"/>
      <c r="G14" s="1166" t="s">
        <v>492</v>
      </c>
      <c r="H14" s="1167"/>
      <c r="I14" s="1167"/>
      <c r="J14" s="1168"/>
      <c r="K14" s="269">
        <v>29367</v>
      </c>
      <c r="L14" s="270">
        <v>2981</v>
      </c>
      <c r="M14" s="271">
        <v>5658</v>
      </c>
      <c r="N14" s="272">
        <v>-47.3</v>
      </c>
    </row>
    <row r="15" spans="1:16" ht="13.5" customHeight="1" x14ac:dyDescent="0.15">
      <c r="A15" s="250"/>
      <c r="B15" s="246"/>
      <c r="C15" s="246"/>
      <c r="D15" s="246"/>
      <c r="E15" s="246"/>
      <c r="F15" s="246"/>
      <c r="G15" s="1166" t="s">
        <v>493</v>
      </c>
      <c r="H15" s="1167"/>
      <c r="I15" s="1167"/>
      <c r="J15" s="1168"/>
      <c r="K15" s="269" t="s">
        <v>490</v>
      </c>
      <c r="L15" s="270" t="s">
        <v>490</v>
      </c>
      <c r="M15" s="271">
        <v>2915</v>
      </c>
      <c r="N15" s="272" t="s">
        <v>490</v>
      </c>
    </row>
    <row r="16" spans="1:16" x14ac:dyDescent="0.15">
      <c r="A16" s="250"/>
      <c r="B16" s="246"/>
      <c r="C16" s="246"/>
      <c r="D16" s="246"/>
      <c r="E16" s="246"/>
      <c r="F16" s="246"/>
      <c r="G16" s="1169" t="s">
        <v>494</v>
      </c>
      <c r="H16" s="1170"/>
      <c r="I16" s="1170"/>
      <c r="J16" s="1171"/>
      <c r="K16" s="270">
        <v>-91416</v>
      </c>
      <c r="L16" s="270">
        <v>-9280</v>
      </c>
      <c r="M16" s="271">
        <v>-10925</v>
      </c>
      <c r="N16" s="272">
        <v>-15.1</v>
      </c>
    </row>
    <row r="17" spans="1:16" x14ac:dyDescent="0.15">
      <c r="A17" s="250"/>
      <c r="B17" s="246"/>
      <c r="C17" s="246"/>
      <c r="D17" s="246"/>
      <c r="E17" s="246"/>
      <c r="F17" s="246"/>
      <c r="G17" s="1169" t="s">
        <v>171</v>
      </c>
      <c r="H17" s="1170"/>
      <c r="I17" s="1170"/>
      <c r="J17" s="1171"/>
      <c r="K17" s="270">
        <v>1387355</v>
      </c>
      <c r="L17" s="270">
        <v>140834</v>
      </c>
      <c r="M17" s="271">
        <v>132676</v>
      </c>
      <c r="N17" s="272">
        <v>6.1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63" t="s">
        <v>499</v>
      </c>
      <c r="H21" s="1164"/>
      <c r="I21" s="1164"/>
      <c r="J21" s="1165"/>
      <c r="K21" s="282">
        <v>10.35</v>
      </c>
      <c r="L21" s="283">
        <v>12.61</v>
      </c>
      <c r="M21" s="284">
        <v>-2.2599999999999998</v>
      </c>
      <c r="N21" s="251"/>
      <c r="O21" s="285"/>
      <c r="P21" s="281"/>
    </row>
    <row r="22" spans="1:16" s="286" customFormat="1" x14ac:dyDescent="0.15">
      <c r="A22" s="281"/>
      <c r="B22" s="251"/>
      <c r="C22" s="251"/>
      <c r="D22" s="251"/>
      <c r="E22" s="251"/>
      <c r="F22" s="251"/>
      <c r="G22" s="1163" t="s">
        <v>500</v>
      </c>
      <c r="H22" s="1164"/>
      <c r="I22" s="1164"/>
      <c r="J22" s="1165"/>
      <c r="K22" s="287">
        <v>94.2</v>
      </c>
      <c r="L22" s="288">
        <v>96.2</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52" t="s">
        <v>481</v>
      </c>
      <c r="L30" s="256"/>
      <c r="M30" s="257" t="s">
        <v>482</v>
      </c>
      <c r="N30" s="258"/>
    </row>
    <row r="31" spans="1:16" x14ac:dyDescent="0.15">
      <c r="A31" s="250"/>
      <c r="B31" s="246"/>
      <c r="C31" s="246"/>
      <c r="D31" s="246"/>
      <c r="E31" s="246"/>
      <c r="F31" s="246"/>
      <c r="G31" s="259"/>
      <c r="H31" s="260"/>
      <c r="I31" s="260"/>
      <c r="J31" s="261"/>
      <c r="K31" s="1153"/>
      <c r="L31" s="262" t="s">
        <v>483</v>
      </c>
      <c r="M31" s="263" t="s">
        <v>484</v>
      </c>
      <c r="N31" s="264" t="s">
        <v>485</v>
      </c>
    </row>
    <row r="32" spans="1:16" ht="27" customHeight="1" x14ac:dyDescent="0.15">
      <c r="A32" s="250"/>
      <c r="B32" s="246"/>
      <c r="C32" s="246"/>
      <c r="D32" s="246"/>
      <c r="E32" s="246"/>
      <c r="F32" s="246"/>
      <c r="G32" s="1154" t="s">
        <v>504</v>
      </c>
      <c r="H32" s="1155"/>
      <c r="I32" s="1155"/>
      <c r="J32" s="1156"/>
      <c r="K32" s="296">
        <v>799862</v>
      </c>
      <c r="L32" s="296">
        <v>81196</v>
      </c>
      <c r="M32" s="297">
        <v>67314</v>
      </c>
      <c r="N32" s="298">
        <v>20.6</v>
      </c>
    </row>
    <row r="33" spans="1:16" ht="13.5" customHeight="1" x14ac:dyDescent="0.15">
      <c r="A33" s="250"/>
      <c r="B33" s="246"/>
      <c r="C33" s="246"/>
      <c r="D33" s="246"/>
      <c r="E33" s="246"/>
      <c r="F33" s="246"/>
      <c r="G33" s="1154" t="s">
        <v>505</v>
      </c>
      <c r="H33" s="1155"/>
      <c r="I33" s="1155"/>
      <c r="J33" s="1156"/>
      <c r="K33" s="296" t="s">
        <v>490</v>
      </c>
      <c r="L33" s="296" t="s">
        <v>490</v>
      </c>
      <c r="M33" s="297" t="s">
        <v>490</v>
      </c>
      <c r="N33" s="298" t="s">
        <v>490</v>
      </c>
    </row>
    <row r="34" spans="1:16" ht="27" customHeight="1" x14ac:dyDescent="0.15">
      <c r="A34" s="250"/>
      <c r="B34" s="246"/>
      <c r="C34" s="246"/>
      <c r="D34" s="246"/>
      <c r="E34" s="246"/>
      <c r="F34" s="246"/>
      <c r="G34" s="1154" t="s">
        <v>506</v>
      </c>
      <c r="H34" s="1155"/>
      <c r="I34" s="1155"/>
      <c r="J34" s="1156"/>
      <c r="K34" s="296" t="s">
        <v>490</v>
      </c>
      <c r="L34" s="296" t="s">
        <v>490</v>
      </c>
      <c r="M34" s="297" t="s">
        <v>490</v>
      </c>
      <c r="N34" s="298" t="s">
        <v>490</v>
      </c>
    </row>
    <row r="35" spans="1:16" ht="27" customHeight="1" x14ac:dyDescent="0.15">
      <c r="A35" s="250"/>
      <c r="B35" s="246"/>
      <c r="C35" s="246"/>
      <c r="D35" s="246"/>
      <c r="E35" s="246"/>
      <c r="F35" s="246"/>
      <c r="G35" s="1154" t="s">
        <v>507</v>
      </c>
      <c r="H35" s="1155"/>
      <c r="I35" s="1155"/>
      <c r="J35" s="1156"/>
      <c r="K35" s="296">
        <v>269768</v>
      </c>
      <c r="L35" s="296">
        <v>27385</v>
      </c>
      <c r="M35" s="297">
        <v>23478</v>
      </c>
      <c r="N35" s="298">
        <v>16.600000000000001</v>
      </c>
    </row>
    <row r="36" spans="1:16" ht="27" customHeight="1" x14ac:dyDescent="0.15">
      <c r="A36" s="250"/>
      <c r="B36" s="246"/>
      <c r="C36" s="246"/>
      <c r="D36" s="246"/>
      <c r="E36" s="246"/>
      <c r="F36" s="246"/>
      <c r="G36" s="1154" t="s">
        <v>508</v>
      </c>
      <c r="H36" s="1155"/>
      <c r="I36" s="1155"/>
      <c r="J36" s="1156"/>
      <c r="K36" s="296">
        <v>28317</v>
      </c>
      <c r="L36" s="296">
        <v>2875</v>
      </c>
      <c r="M36" s="297">
        <v>4589</v>
      </c>
      <c r="N36" s="298">
        <v>-37.4</v>
      </c>
    </row>
    <row r="37" spans="1:16" ht="13.5" customHeight="1" x14ac:dyDescent="0.15">
      <c r="A37" s="250"/>
      <c r="B37" s="246"/>
      <c r="C37" s="246"/>
      <c r="D37" s="246"/>
      <c r="E37" s="246"/>
      <c r="F37" s="246"/>
      <c r="G37" s="1154" t="s">
        <v>509</v>
      </c>
      <c r="H37" s="1155"/>
      <c r="I37" s="1155"/>
      <c r="J37" s="1156"/>
      <c r="K37" s="296" t="s">
        <v>490</v>
      </c>
      <c r="L37" s="296" t="s">
        <v>490</v>
      </c>
      <c r="M37" s="297">
        <v>859</v>
      </c>
      <c r="N37" s="298" t="s">
        <v>490</v>
      </c>
    </row>
    <row r="38" spans="1:16" ht="27" customHeight="1" x14ac:dyDescent="0.15">
      <c r="A38" s="250"/>
      <c r="B38" s="246"/>
      <c r="C38" s="246"/>
      <c r="D38" s="246"/>
      <c r="E38" s="246"/>
      <c r="F38" s="246"/>
      <c r="G38" s="1157" t="s">
        <v>510</v>
      </c>
      <c r="H38" s="1158"/>
      <c r="I38" s="1158"/>
      <c r="J38" s="1159"/>
      <c r="K38" s="299" t="s">
        <v>490</v>
      </c>
      <c r="L38" s="299" t="s">
        <v>490</v>
      </c>
      <c r="M38" s="300">
        <v>2</v>
      </c>
      <c r="N38" s="301" t="s">
        <v>490</v>
      </c>
      <c r="O38" s="295"/>
    </row>
    <row r="39" spans="1:16" x14ac:dyDescent="0.15">
      <c r="A39" s="250"/>
      <c r="B39" s="246"/>
      <c r="C39" s="246"/>
      <c r="D39" s="246"/>
      <c r="E39" s="246"/>
      <c r="F39" s="246"/>
      <c r="G39" s="1157" t="s">
        <v>511</v>
      </c>
      <c r="H39" s="1158"/>
      <c r="I39" s="1158"/>
      <c r="J39" s="1159"/>
      <c r="K39" s="302">
        <v>-21252</v>
      </c>
      <c r="L39" s="302">
        <v>-2157</v>
      </c>
      <c r="M39" s="303">
        <v>-2412</v>
      </c>
      <c r="N39" s="304">
        <v>-10.6</v>
      </c>
      <c r="O39" s="295"/>
    </row>
    <row r="40" spans="1:16" ht="27" customHeight="1" x14ac:dyDescent="0.15">
      <c r="A40" s="250"/>
      <c r="B40" s="246"/>
      <c r="C40" s="246"/>
      <c r="D40" s="246"/>
      <c r="E40" s="246"/>
      <c r="F40" s="246"/>
      <c r="G40" s="1154" t="s">
        <v>512</v>
      </c>
      <c r="H40" s="1155"/>
      <c r="I40" s="1155"/>
      <c r="J40" s="1156"/>
      <c r="K40" s="302">
        <v>-1026280</v>
      </c>
      <c r="L40" s="302">
        <v>-104180</v>
      </c>
      <c r="M40" s="303">
        <v>-68535</v>
      </c>
      <c r="N40" s="304">
        <v>52</v>
      </c>
      <c r="O40" s="295"/>
    </row>
    <row r="41" spans="1:16" x14ac:dyDescent="0.15">
      <c r="A41" s="250"/>
      <c r="B41" s="246"/>
      <c r="C41" s="246"/>
      <c r="D41" s="246"/>
      <c r="E41" s="246"/>
      <c r="F41" s="246"/>
      <c r="G41" s="1160" t="s">
        <v>282</v>
      </c>
      <c r="H41" s="1161"/>
      <c r="I41" s="1161"/>
      <c r="J41" s="1162"/>
      <c r="K41" s="296">
        <v>50415</v>
      </c>
      <c r="L41" s="302">
        <v>5118</v>
      </c>
      <c r="M41" s="303">
        <v>25295</v>
      </c>
      <c r="N41" s="304">
        <v>-79.8</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47" t="s">
        <v>481</v>
      </c>
      <c r="J49" s="1149" t="s">
        <v>516</v>
      </c>
      <c r="K49" s="1150"/>
      <c r="L49" s="1150"/>
      <c r="M49" s="1150"/>
      <c r="N49" s="1151"/>
    </row>
    <row r="50" spans="1:14" x14ac:dyDescent="0.15">
      <c r="A50" s="250"/>
      <c r="B50" s="246"/>
      <c r="C50" s="246"/>
      <c r="D50" s="246"/>
      <c r="E50" s="246"/>
      <c r="F50" s="246"/>
      <c r="G50" s="314"/>
      <c r="H50" s="315"/>
      <c r="I50" s="1148"/>
      <c r="J50" s="316" t="s">
        <v>517</v>
      </c>
      <c r="K50" s="317" t="s">
        <v>518</v>
      </c>
      <c r="L50" s="318" t="s">
        <v>519</v>
      </c>
      <c r="M50" s="319" t="s">
        <v>520</v>
      </c>
      <c r="N50" s="320" t="s">
        <v>521</v>
      </c>
    </row>
    <row r="51" spans="1:14" x14ac:dyDescent="0.15">
      <c r="A51" s="250"/>
      <c r="B51" s="246"/>
      <c r="C51" s="246"/>
      <c r="D51" s="246"/>
      <c r="E51" s="246"/>
      <c r="F51" s="246"/>
      <c r="G51" s="312" t="s">
        <v>522</v>
      </c>
      <c r="H51" s="313"/>
      <c r="I51" s="321">
        <v>706323</v>
      </c>
      <c r="J51" s="322">
        <v>66396</v>
      </c>
      <c r="K51" s="323">
        <v>-16.8</v>
      </c>
      <c r="L51" s="324">
        <v>66496</v>
      </c>
      <c r="M51" s="325">
        <v>-6.2</v>
      </c>
      <c r="N51" s="326">
        <v>-10.6</v>
      </c>
    </row>
    <row r="52" spans="1:14" x14ac:dyDescent="0.15">
      <c r="A52" s="250"/>
      <c r="B52" s="246"/>
      <c r="C52" s="246"/>
      <c r="D52" s="246"/>
      <c r="E52" s="246"/>
      <c r="F52" s="246"/>
      <c r="G52" s="327"/>
      <c r="H52" s="328" t="s">
        <v>523</v>
      </c>
      <c r="I52" s="329">
        <v>552357</v>
      </c>
      <c r="J52" s="330">
        <v>51923</v>
      </c>
      <c r="K52" s="331">
        <v>-18.600000000000001</v>
      </c>
      <c r="L52" s="332">
        <v>36530</v>
      </c>
      <c r="M52" s="333">
        <v>-8.4</v>
      </c>
      <c r="N52" s="334">
        <v>-10.199999999999999</v>
      </c>
    </row>
    <row r="53" spans="1:14" x14ac:dyDescent="0.15">
      <c r="A53" s="250"/>
      <c r="B53" s="246"/>
      <c r="C53" s="246"/>
      <c r="D53" s="246"/>
      <c r="E53" s="246"/>
      <c r="F53" s="246"/>
      <c r="G53" s="312" t="s">
        <v>524</v>
      </c>
      <c r="H53" s="313"/>
      <c r="I53" s="321">
        <v>823207</v>
      </c>
      <c r="J53" s="322">
        <v>78341</v>
      </c>
      <c r="K53" s="323">
        <v>18</v>
      </c>
      <c r="L53" s="324">
        <v>82748</v>
      </c>
      <c r="M53" s="325">
        <v>24.4</v>
      </c>
      <c r="N53" s="326">
        <v>-6.4</v>
      </c>
    </row>
    <row r="54" spans="1:14" x14ac:dyDescent="0.15">
      <c r="A54" s="250"/>
      <c r="B54" s="246"/>
      <c r="C54" s="246"/>
      <c r="D54" s="246"/>
      <c r="E54" s="246"/>
      <c r="F54" s="246"/>
      <c r="G54" s="327"/>
      <c r="H54" s="328" t="s">
        <v>523</v>
      </c>
      <c r="I54" s="329">
        <v>450893</v>
      </c>
      <c r="J54" s="330">
        <v>42909</v>
      </c>
      <c r="K54" s="331">
        <v>-17.399999999999999</v>
      </c>
      <c r="L54" s="332">
        <v>44732</v>
      </c>
      <c r="M54" s="333">
        <v>22.5</v>
      </c>
      <c r="N54" s="334">
        <v>-39.9</v>
      </c>
    </row>
    <row r="55" spans="1:14" x14ac:dyDescent="0.15">
      <c r="A55" s="250"/>
      <c r="B55" s="246"/>
      <c r="C55" s="246"/>
      <c r="D55" s="246"/>
      <c r="E55" s="246"/>
      <c r="F55" s="246"/>
      <c r="G55" s="312" t="s">
        <v>525</v>
      </c>
      <c r="H55" s="313"/>
      <c r="I55" s="321">
        <v>860319</v>
      </c>
      <c r="J55" s="322">
        <v>83860</v>
      </c>
      <c r="K55" s="323">
        <v>7</v>
      </c>
      <c r="L55" s="324">
        <v>91837</v>
      </c>
      <c r="M55" s="325">
        <v>11</v>
      </c>
      <c r="N55" s="326">
        <v>-4</v>
      </c>
    </row>
    <row r="56" spans="1:14" x14ac:dyDescent="0.15">
      <c r="A56" s="250"/>
      <c r="B56" s="246"/>
      <c r="C56" s="246"/>
      <c r="D56" s="246"/>
      <c r="E56" s="246"/>
      <c r="F56" s="246"/>
      <c r="G56" s="327"/>
      <c r="H56" s="328" t="s">
        <v>523</v>
      </c>
      <c r="I56" s="329">
        <v>593947</v>
      </c>
      <c r="J56" s="330">
        <v>57895</v>
      </c>
      <c r="K56" s="331">
        <v>34.9</v>
      </c>
      <c r="L56" s="332">
        <v>54439</v>
      </c>
      <c r="M56" s="333">
        <v>21.7</v>
      </c>
      <c r="N56" s="334">
        <v>13.2</v>
      </c>
    </row>
    <row r="57" spans="1:14" x14ac:dyDescent="0.15">
      <c r="A57" s="250"/>
      <c r="B57" s="246"/>
      <c r="C57" s="246"/>
      <c r="D57" s="246"/>
      <c r="E57" s="246"/>
      <c r="F57" s="246"/>
      <c r="G57" s="312" t="s">
        <v>526</v>
      </c>
      <c r="H57" s="313"/>
      <c r="I57" s="321">
        <v>1016729</v>
      </c>
      <c r="J57" s="322">
        <v>101653</v>
      </c>
      <c r="K57" s="323">
        <v>21.2</v>
      </c>
      <c r="L57" s="324">
        <v>128611</v>
      </c>
      <c r="M57" s="325">
        <v>40</v>
      </c>
      <c r="N57" s="326">
        <v>-18.8</v>
      </c>
    </row>
    <row r="58" spans="1:14" x14ac:dyDescent="0.15">
      <c r="A58" s="250"/>
      <c r="B58" s="246"/>
      <c r="C58" s="246"/>
      <c r="D58" s="246"/>
      <c r="E58" s="246"/>
      <c r="F58" s="246"/>
      <c r="G58" s="327"/>
      <c r="H58" s="328" t="s">
        <v>523</v>
      </c>
      <c r="I58" s="329">
        <v>722255</v>
      </c>
      <c r="J58" s="330">
        <v>72211</v>
      </c>
      <c r="K58" s="331">
        <v>24.7</v>
      </c>
      <c r="L58" s="332">
        <v>61552</v>
      </c>
      <c r="M58" s="333">
        <v>13.1</v>
      </c>
      <c r="N58" s="334">
        <v>11.6</v>
      </c>
    </row>
    <row r="59" spans="1:14" x14ac:dyDescent="0.15">
      <c r="A59" s="250"/>
      <c r="B59" s="246"/>
      <c r="C59" s="246"/>
      <c r="D59" s="246"/>
      <c r="E59" s="246"/>
      <c r="F59" s="246"/>
      <c r="G59" s="312" t="s">
        <v>527</v>
      </c>
      <c r="H59" s="313"/>
      <c r="I59" s="321">
        <v>1400318</v>
      </c>
      <c r="J59" s="322">
        <v>142150</v>
      </c>
      <c r="K59" s="323">
        <v>39.799999999999997</v>
      </c>
      <c r="L59" s="324">
        <v>138651</v>
      </c>
      <c r="M59" s="325">
        <v>7.8</v>
      </c>
      <c r="N59" s="326">
        <v>32</v>
      </c>
    </row>
    <row r="60" spans="1:14" x14ac:dyDescent="0.15">
      <c r="A60" s="250"/>
      <c r="B60" s="246"/>
      <c r="C60" s="246"/>
      <c r="D60" s="246"/>
      <c r="E60" s="246"/>
      <c r="F60" s="246"/>
      <c r="G60" s="327"/>
      <c r="H60" s="328" t="s">
        <v>523</v>
      </c>
      <c r="I60" s="335">
        <v>1106867</v>
      </c>
      <c r="J60" s="330">
        <v>112361</v>
      </c>
      <c r="K60" s="331">
        <v>55.6</v>
      </c>
      <c r="L60" s="332">
        <v>71211</v>
      </c>
      <c r="M60" s="333">
        <v>15.7</v>
      </c>
      <c r="N60" s="334">
        <v>39.9</v>
      </c>
    </row>
    <row r="61" spans="1:14" x14ac:dyDescent="0.15">
      <c r="A61" s="250"/>
      <c r="B61" s="246"/>
      <c r="C61" s="246"/>
      <c r="D61" s="246"/>
      <c r="E61" s="246"/>
      <c r="F61" s="246"/>
      <c r="G61" s="312" t="s">
        <v>528</v>
      </c>
      <c r="H61" s="336"/>
      <c r="I61" s="337">
        <v>961379</v>
      </c>
      <c r="J61" s="338">
        <v>94480</v>
      </c>
      <c r="K61" s="339">
        <v>13.8</v>
      </c>
      <c r="L61" s="340">
        <v>101669</v>
      </c>
      <c r="M61" s="341">
        <v>15.4</v>
      </c>
      <c r="N61" s="326">
        <v>-1.6</v>
      </c>
    </row>
    <row r="62" spans="1:14" x14ac:dyDescent="0.15">
      <c r="A62" s="250"/>
      <c r="B62" s="246"/>
      <c r="C62" s="246"/>
      <c r="D62" s="246"/>
      <c r="E62" s="246"/>
      <c r="F62" s="246"/>
      <c r="G62" s="327"/>
      <c r="H62" s="328" t="s">
        <v>523</v>
      </c>
      <c r="I62" s="329">
        <v>685264</v>
      </c>
      <c r="J62" s="330">
        <v>67460</v>
      </c>
      <c r="K62" s="331">
        <v>15.8</v>
      </c>
      <c r="L62" s="332">
        <v>53693</v>
      </c>
      <c r="M62" s="333">
        <v>12.9</v>
      </c>
      <c r="N62" s="334">
        <v>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H132"/>
  <sheetViews>
    <sheetView showGridLines="0" topLeftCell="A80" zoomScaleNormal="100" zoomScaleSheetLayoutView="55" workbookViewId="0">
      <selection activeCell="A108" sqref="A10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H132"/>
  <sheetViews>
    <sheetView showGridLines="0" topLeftCell="A78" zoomScaleNormal="100" zoomScaleSheetLayoutView="55" workbookViewId="0">
      <selection activeCell="A104" sqref="A10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99"/>
    <pageSetUpPr fitToPage="1"/>
  </sheetPr>
  <dimension ref="B1:J53"/>
  <sheetViews>
    <sheetView showGridLines="0" topLeftCell="A31" zoomScale="80" zoomScaleNormal="80"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2" t="s">
        <v>3</v>
      </c>
      <c r="D47" s="1172"/>
      <c r="E47" s="1173"/>
      <c r="F47" s="11">
        <v>40.04</v>
      </c>
      <c r="G47" s="12">
        <v>31.17</v>
      </c>
      <c r="H47" s="12">
        <v>41.03</v>
      </c>
      <c r="I47" s="12">
        <v>46.49</v>
      </c>
      <c r="J47" s="13">
        <v>60.09</v>
      </c>
    </row>
    <row r="48" spans="2:10" ht="57.75" customHeight="1" x14ac:dyDescent="0.15">
      <c r="B48" s="14"/>
      <c r="C48" s="1174" t="s">
        <v>4</v>
      </c>
      <c r="D48" s="1174"/>
      <c r="E48" s="1175"/>
      <c r="F48" s="15">
        <v>3.07</v>
      </c>
      <c r="G48" s="16">
        <v>3.7</v>
      </c>
      <c r="H48" s="16">
        <v>5.38</v>
      </c>
      <c r="I48" s="16">
        <v>5.46</v>
      </c>
      <c r="J48" s="17">
        <v>5.74</v>
      </c>
    </row>
    <row r="49" spans="2:10" ht="57.75" customHeight="1" thickBot="1" x14ac:dyDescent="0.2">
      <c r="B49" s="18"/>
      <c r="C49" s="1176" t="s">
        <v>5</v>
      </c>
      <c r="D49" s="1176"/>
      <c r="E49" s="1177"/>
      <c r="F49" s="19">
        <v>2.34</v>
      </c>
      <c r="G49" s="20" t="s">
        <v>535</v>
      </c>
      <c r="H49" s="20">
        <v>14.09</v>
      </c>
      <c r="I49" s="20">
        <v>7.69</v>
      </c>
      <c r="J49" s="21">
        <v>13.79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2018-04-11T10:02:43Z</cp:lastPrinted>
  <dcterms:created xsi:type="dcterms:W3CDTF">2018-01-24T06:04:41Z</dcterms:created>
  <dcterms:modified xsi:type="dcterms:W3CDTF">2018-10-19T07:13:00Z</dcterms:modified>
</cp:coreProperties>
</file>