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P:\"/>
    </mc:Choice>
  </mc:AlternateContent>
  <xr:revisionPtr revIDLastSave="0" documentId="13_ncr:1_{B032C746-1082-4D2F-B1F7-B49B203B0BC4}" xr6:coauthVersionLast="36" xr6:coauthVersionMax="36" xr10:uidLastSave="{00000000-0000-0000-0000-000000000000}"/>
  <bookViews>
    <workbookView xWindow="0" yWindow="0" windowWidth="28800" windowHeight="122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3" i="10" l="1"/>
  <c r="BG42" i="10"/>
  <c r="BG41" i="10"/>
  <c r="BG40" i="10"/>
  <c r="BG39" i="10"/>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AM43" i="10"/>
  <c r="U43" i="10"/>
  <c r="C43" i="10"/>
  <c r="CO42" i="10"/>
  <c r="AM42" i="10"/>
  <c r="U42" i="10"/>
  <c r="C42" i="10"/>
  <c r="CO41" i="10"/>
  <c r="AM41" i="10"/>
  <c r="U41" i="10"/>
  <c r="C41" i="10"/>
  <c r="CO40" i="10"/>
  <c r="AM40" i="10"/>
  <c r="U40" i="10"/>
  <c r="C40" i="10"/>
  <c r="CO39" i="10"/>
  <c r="AM39" i="10"/>
  <c r="U39" i="10"/>
  <c r="C39" i="10"/>
  <c r="CO38" i="10"/>
  <c r="AM38" i="10"/>
  <c r="U38" i="10"/>
  <c r="C38" i="10"/>
  <c r="CO37" i="10"/>
  <c r="AM37" i="10"/>
  <c r="U37" i="10"/>
  <c r="C37" i="10"/>
  <c r="AM36" i="10"/>
  <c r="C36" i="10"/>
  <c r="CO35" i="10"/>
  <c r="CO36" i="10" s="1"/>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E35" i="10" s="1"/>
  <c r="BE36" i="10" s="1"/>
  <c r="BE37" i="10" s="1"/>
  <c r="BE38" i="10" s="1"/>
  <c r="BE39" i="10" s="1"/>
  <c r="BE40" i="10" s="1"/>
  <c r="BE41" i="10" s="1"/>
  <c r="BE42" i="10" s="1"/>
  <c r="BE43" i="10" s="1"/>
</calcChain>
</file>

<file path=xl/sharedStrings.xml><?xml version="1.0" encoding="utf-8"?>
<sst xmlns="http://schemas.openxmlformats.org/spreadsheetml/2006/main" count="1156" uniqueCount="628">
  <si>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</si>
  <si>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</si>
  <si>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</si>
  <si>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</si>
  <si>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</si>
  <si>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</si>
  <si>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</si>
  <si>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</si>
  <si>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</si>
  <si>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</si>
  <si>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</si>
  <si>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</si>
  <si>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</si>
  <si>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</si>
  <si>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</si>
  <si>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</si>
  <si>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</si>
  <si>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</si>
  <si>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</si>
  <si>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</si>
  <si>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</si>
  <si>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</si>
  <si>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</si>
  <si>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</si>
  <si>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</si>
  <si>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</si>
  <si>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</si>
  <si>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</si>
  <si>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</si>
  <si>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</si>
  <si>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</si>
  <si>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</si>
  <si>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</si>
  <si>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</si>
  <si>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</si>
  <si>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</si>
  <si>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</si>
  <si>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</si>
  <si>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</si>
  <si>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</si>
  <si>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</si>
  <si>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</si>
  <si>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</si>
  <si>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</si>
  <si>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</si>
  <si>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</si>
  <si>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</si>
  <si>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</si>
  <si>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</si>
  <si>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</si>
  <si>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</si>
  <si>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</si>
  <si>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</si>
  <si>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</si>
  <si>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</si>
  <si>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</si>
  <si>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</si>
  <si>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</si>
  <si>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</si>
  <si>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</si>
  <si>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</si>
  <si>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</si>
  <si>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</si>
  <si>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</si>
  <si>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</si>
  <si>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</si>
  <si>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</si>
  <si>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</si>
  <si>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</si>
  <si>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</si>
  <si>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</si>
  <si>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</si>
  <si>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</si>
  <si>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</si>
  <si>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</si>
  <si>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</si>
  <si>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</si>
  <si>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</si>
  <si>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</si>
  <si>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</si>
  <si>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</si>
  <si>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</si>
  <si>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</si>
  <si>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</si>
  <si>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</si>
  <si>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</si>
  <si>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</si>
  <si>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</si>
  <si>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</si>
  <si>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</si>
  <si>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</si>
  <si>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</si>
  <si>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</si>
  <si>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</si>
  <si>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</si>
  <si>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</si>
  <si>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</si>
  <si>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</si>
  <si>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</si>
  <si>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</si>
  <si>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</si>
  <si>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</si>
  <si>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</si>
  <si>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</si>
  <si>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</si>
  <si>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</si>
  <si>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</si>
  <si>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</si>
  <si>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</si>
  <si>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</si>
  <si>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</si>
  <si>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</si>
  <si>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</si>
  <si>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</si>
  <si>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</si>
  <si>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</si>
  <si>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</si>
  <si>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</si>
  <si>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</si>
  <si>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</si>
  <si>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</si>
  <si>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</si>
  <si>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</si>
  <si>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</si>
  <si>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</si>
  <si>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</si>
  <si>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</si>
  <si>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</si>
  <si>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</si>
  <si>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</si>
  <si>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</si>
  <si>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</si>
  <si>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</si>
  <si>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</si>
  <si>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</si>
  <si>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</si>
  <si>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</si>
  <si>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</si>
  <si>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</si>
  <si>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</si>
  <si>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</si>
  <si>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</si>
  <si>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</si>
  <si>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</si>
  <si>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</si>
  <si>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</si>
  <si>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</si>
  <si>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</si>
  <si>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</si>
  <si>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</si>
  <si>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</si>
  <si>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</si>
  <si>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</si>
  <si>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</si>
  <si>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</si>
  <si>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</si>
  <si>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</si>
  <si>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</si>
  <si>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</si>
  <si>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</si>
  <si>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</si>
  <si>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</si>
  <si>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</si>
  <si>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</si>
  <si>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</si>
  <si>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</si>
  <si>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</si>
  <si>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</si>
  <si>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</si>
  <si>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</si>
  <si>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</si>
  <si>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</si>
  <si>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</si>
  <si>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</si>
  <si>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</si>
  <si>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</si>
  <si>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</si>
  <si>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</si>
  <si>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</si>
  <si>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</si>
  <si>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</si>
  <si>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</si>
  <si>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</si>
  <si>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</si>
  <si>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</si>
  <si>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</si>
  <si>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</si>
  <si>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</si>
  <si>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</si>
  <si>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</si>
  <si>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</si>
  <si>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</si>
  <si>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</si>
  <si>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</si>
  <si>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</si>
  <si>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</si>
  <si>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</si>
  <si>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</si>
  <si>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</si>
  <si>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</si>
  <si>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</si>
  <si>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</si>
  <si>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</si>
  <si>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</si>
  <si>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</si>
  <si>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</si>
  <si>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</si>
  <si>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</si>
  <si>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</si>
  <si>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</si>
  <si>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</si>
  <si>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</si>
  <si>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</si>
  <si>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</si>
  <si>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</si>
  <si>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</si>
  <si>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</si>
  <si>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</si>
  <si>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徳島県海陽町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</si>
  <si>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</si>
  <si>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</si>
  <si>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</si>
  <si>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</si>
  <si>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</si>
  <si>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</si>
  <si>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</si>
  <si>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</si>
  <si>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</si>
  <si>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</si>
  <si>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</si>
  <si>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</si>
  <si>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</si>
  <si>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</si>
  <si>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</si>
  <si>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</si>
  <si>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</si>
  <si>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</si>
  <si>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</si>
  <si>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</si>
  <si>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</si>
  <si>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</si>
  <si>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</si>
  <si>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</si>
  <si>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</si>
  <si>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</si>
  <si>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</si>
  <si>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</si>
  <si>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</si>
  <si>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</si>
  <si>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</si>
  <si>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</si>
  <si>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</si>
  <si>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</si>
  <si>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</si>
  <si>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</si>
  <si>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</si>
  <si>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</si>
  <si>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</si>
  <si>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</si>
  <si>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</si>
  <si>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</si>
  <si>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</si>
  <si>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</si>
  <si>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</si>
  <si>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</si>
  <si>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</si>
  <si>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</si>
  <si>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</si>
  <si>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</si>
  <si>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</si>
  <si>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</si>
  <si>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</si>
  <si>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</si>
  <si>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</si>
  <si>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</si>
  <si>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</si>
  <si>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</si>
  <si>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</si>
  <si>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</si>
  <si>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</si>
  <si>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</si>
  <si>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</si>
  <si>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</si>
  <si>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</si>
  <si>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</si>
  <si>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</si>
  <si>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</si>
  <si>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</si>
  <si>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</si>
  <si>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</si>
  <si>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</si>
  <si>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</si>
  <si>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</si>
  <si>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</si>
  <si>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</si>
  <si>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</si>
  <si>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</si>
  <si>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</si>
  <si>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</si>
  <si>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</si>
  <si>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</si>
  <si>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</si>
  <si>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</si>
  <si>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</si>
  <si>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</si>
  <si>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</si>
  <si>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</si>
  <si>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</si>
  <si>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</si>
  <si>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</si>
  <si>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</si>
  <si>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</si>
  <si>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</si>
  <si>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</si>
  <si>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</si>
  <si>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</si>
  <si>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</si>
  <si>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</si>
  <si>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</si>
  <si>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</si>
  <si>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</si>
  <si>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</si>
  <si>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</si>
  <si>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</si>
  <si>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</si>
  <si>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</si>
  <si>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</si>
  <si>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</si>
  <si>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</si>
  <si>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</si>
  <si>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</si>
  <si>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</si>
  <si>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</si>
  <si>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</si>
  <si>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</si>
  <si>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</si>
  <si>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</si>
  <si>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</si>
  <si>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</si>
  <si>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</si>
  <si>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</si>
  <si>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</si>
  <si>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</si>
  <si>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</si>
  <si>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</si>
  <si>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</si>
  <si>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</si>
  <si>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</si>
  <si>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</si>
  <si>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</si>
  <si>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</si>
  <si>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</si>
  <si>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</si>
  <si>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</si>
  <si>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</si>
  <si>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</si>
  <si>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</si>
  <si>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</si>
  <si>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</si>
  <si>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</si>
  <si>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</si>
  <si>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</si>
  <si>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</si>
  <si>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</si>
  <si>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</si>
  <si>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</si>
  <si>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</si>
  <si>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</si>
  <si>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</si>
  <si>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</si>
  <si>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</si>
  <si>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</si>
  <si>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</si>
  <si>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</si>
  <si>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徳島県海陽町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</si>
  <si>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</si>
  <si>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</si>
  <si>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</si>
  <si>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</si>
  <si>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</si>
  <si>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</si>
  <si>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</si>
  <si>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</si>
  <si>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</si>
  <si>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</si>
  <si>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</si>
  <si>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</si>
  <si>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</si>
  <si>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</si>
  <si>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</si>
  <si>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</si>
  <si>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</si>
  <si>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</si>
  <si>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</si>
  <si>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</si>
  <si>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</si>
  <si>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</si>
  <si>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</si>
  <si>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</si>
  <si>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</si>
  <si>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</si>
  <si>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</si>
  <si>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</si>
  <si>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</si>
  <si>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</si>
  <si>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</si>
  <si>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</si>
  <si>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</si>
  <si>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</si>
  <si>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</si>
  <si>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</si>
  <si>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</si>
  <si>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</si>
  <si>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</si>
  <si>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</si>
  <si>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</si>
  <si>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</si>
  <si>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法適用企業</t>
    <phoneticPr fontId="5"/>
  </si>
  <si>
    <t>海陽町川西簡易水道事業特別会計</t>
    <phoneticPr fontId="5"/>
  </si>
  <si>
    <t>法非適用企業</t>
    <phoneticPr fontId="5"/>
  </si>
  <si>
    <t>海陽町海部簡易水道事業特別会計</t>
    <phoneticPr fontId="5"/>
  </si>
  <si>
    <t>法非適用企業</t>
    <phoneticPr fontId="5"/>
  </si>
  <si>
    <t>海陽町中里簡易水道事業特別会計</t>
    <phoneticPr fontId="5"/>
  </si>
  <si>
    <t>法非適用企業</t>
    <phoneticPr fontId="5"/>
  </si>
  <si>
    <t>海陽町川上簡易水道事業特別会計</t>
    <phoneticPr fontId="5"/>
  </si>
  <si>
    <t>海陽町浅川公共下水道事業特別会計</t>
    <phoneticPr fontId="5"/>
  </si>
  <si>
    <t>法非適用企業</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</si>
  <si>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</si>
  <si>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</si>
  <si>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</si>
  <si>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</si>
  <si>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</si>
  <si>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</si>
  <si>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</si>
  <si>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</si>
  <si>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</si>
  <si>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</si>
  <si>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</si>
  <si>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</si>
  <si>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</si>
  <si>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</si>
  <si>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</si>
  <si>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</si>
  <si>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</si>
  <si>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</si>
  <si>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</si>
  <si>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</si>
  <si>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</si>
  <si>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</si>
  <si>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</si>
  <si>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</si>
  <si>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</si>
  <si>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</si>
  <si>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</si>
  <si>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</si>
  <si>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</si>
  <si>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</si>
  <si>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</si>
  <si>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</si>
  <si>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</si>
  <si>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</si>
  <si>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</si>
  <si>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</si>
  <si>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</si>
  <si>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</si>
  <si>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</si>
  <si>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</si>
  <si>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</si>
  <si>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</si>
  <si>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</si>
  <si>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</si>
  <si>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</si>
  <si>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</si>
  <si>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</si>
  <si>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</si>
  <si>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</si>
  <si>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</si>
  <si>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</si>
  <si>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</si>
  <si>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</si>
  <si>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</si>
  <si>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</si>
  <si>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</si>
  <si>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</si>
  <si>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</si>
  <si>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</si>
  <si>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</si>
  <si>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</si>
  <si>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</si>
  <si>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</si>
  <si>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</si>
  <si>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</si>
  <si>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</si>
  <si>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</si>
  <si>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</si>
  <si>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</si>
  <si>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</si>
  <si>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</si>
  <si>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</si>
  <si>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海陽町宍喰公共下水道事業特別会計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</si>
  <si>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</si>
  <si>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</si>
  <si>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海陽町病院事業会計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</si>
  <si>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</si>
  <si>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海陽町海部公共下水道事業特別会計</t>
    <phoneticPr fontId="5"/>
  </si>
  <si>
    <t>(Ｆ)</t>
    <phoneticPr fontId="5"/>
  </si>
  <si>
    <t>海陽町海部簡易水道事業特別会計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</si>
  <si>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</si>
  <si>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</si>
  <si>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</si>
  <si>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</si>
  <si>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</si>
  <si>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</si>
  <si>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</si>
  <si>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</si>
  <si>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</si>
  <si>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</si>
  <si>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</si>
  <si>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</si>
  <si>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</si>
  <si>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</si>
  <si>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</si>
  <si>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</si>
  <si>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</si>
  <si>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</si>
  <si>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</si>
  <si>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</si>
  <si>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</si>
  <si>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</si>
  <si>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</si>
  <si>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</si>
  <si>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</si>
  <si>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</si>
  <si>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</si>
  <si>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</si>
  <si>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</si>
  <si>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</si>
  <si>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</si>
  <si>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</si>
  <si>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</si>
  <si>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</si>
  <si>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</si>
  <si>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</si>
  <si>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</si>
  <si>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</si>
  <si>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</si>
  <si>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</si>
  <si>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</si>
  <si>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</si>
  <si>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</si>
  <si>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</si>
  <si>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</si>
  <si>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</si>
  <si>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</si>
  <si>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</si>
  <si>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</si>
  <si>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</si>
  <si>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</si>
  <si>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</si>
  <si>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</si>
  <si>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</si>
  <si>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</si>
  <si>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</si>
  <si>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</si>
  <si>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</si>
  <si>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</si>
  <si>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</si>
  <si>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</si>
  <si>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</si>
  <si>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</si>
  <si>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</si>
  <si>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</si>
  <si>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</si>
  <si>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</si>
  <si>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</si>
  <si>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</si>
  <si>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</si>
  <si>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</si>
  <si>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</si>
  <si>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</si>
  <si>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</si>
  <si>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</si>
  <si>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</si>
  <si>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</si>
  <si>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</si>
  <si>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</si>
  <si>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</si>
  <si>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</si>
  <si>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</si>
  <si>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</si>
  <si>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</si>
  <si>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</si>
  <si>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</si>
  <si>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海陽町上水道事業会計</t>
  </si>
  <si>
    <t>一般会計</t>
  </si>
  <si>
    <t>海陽町国民健康保険特別会計</t>
  </si>
  <si>
    <t>海陽町病院事業会計</t>
  </si>
  <si>
    <t>海陽町介護保険特別会計</t>
  </si>
  <si>
    <t>海陽町川西簡易水道事業特別会計</t>
  </si>
  <si>
    <t>海陽町海部簡易水道事業特別会計</t>
  </si>
  <si>
    <t>海陽町海部公共下水道事業特別会計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</si>
  <si>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</si>
  <si>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</si>
  <si>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</si>
  <si>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</si>
  <si>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</si>
  <si>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</si>
  <si>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</si>
  <si>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</si>
  <si>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</si>
  <si>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</si>
  <si>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</si>
  <si>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海部老人ホーム町村組合</t>
    <rPh sb="0" eb="2">
      <t>カイフ</t>
    </rPh>
    <rPh sb="2" eb="4">
      <t>ロウジン</t>
    </rPh>
    <rPh sb="7" eb="9">
      <t>チョウソン</t>
    </rPh>
    <rPh sb="9" eb="11">
      <t>クミアイ</t>
    </rPh>
    <phoneticPr fontId="2"/>
  </si>
  <si>
    <t>海部郡衛生処理事務組合</t>
    <rPh sb="0" eb="3">
      <t>カイフグン</t>
    </rPh>
    <rPh sb="3" eb="5">
      <t>エイセイ</t>
    </rPh>
    <rPh sb="5" eb="7">
      <t>ショリ</t>
    </rPh>
    <rPh sb="7" eb="9">
      <t>ジム</t>
    </rPh>
    <rPh sb="9" eb="11">
      <t>クミアイ</t>
    </rPh>
    <phoneticPr fontId="2"/>
  </si>
  <si>
    <t>海部消防組合</t>
    <rPh sb="0" eb="2">
      <t>カイフ</t>
    </rPh>
    <rPh sb="2" eb="4">
      <t>ショウボウ</t>
    </rPh>
    <rPh sb="4" eb="6">
      <t>クミアイ</t>
    </rPh>
    <phoneticPr fontId="2"/>
  </si>
  <si>
    <t>徳島県後期高齢者医療広域連合（一般会計）</t>
    <rPh sb="0" eb="3">
      <t>トクシマケン</t>
    </rPh>
    <rPh sb="3" eb="5">
      <t>コウキ</t>
    </rPh>
    <rPh sb="5" eb="8">
      <t>コウレイシャ</t>
    </rPh>
    <rPh sb="8" eb="10">
      <t>イリョウ</t>
    </rPh>
    <rPh sb="10" eb="14">
      <t>コウイキレンゴウ</t>
    </rPh>
    <rPh sb="15" eb="17">
      <t>イッパン</t>
    </rPh>
    <rPh sb="17" eb="19">
      <t>カイケイ</t>
    </rPh>
    <phoneticPr fontId="2"/>
  </si>
  <si>
    <t>徳島県後期高齢者医療広域連合（後期高齢者医療事務会計）</t>
    <rPh sb="0" eb="3">
      <t>トクシマケン</t>
    </rPh>
    <rPh sb="3" eb="5">
      <t>コウキ</t>
    </rPh>
    <rPh sb="5" eb="8">
      <t>コウレイシャ</t>
    </rPh>
    <rPh sb="8" eb="10">
      <t>イリョウ</t>
    </rPh>
    <rPh sb="10" eb="14">
      <t>コウイキレンゴウ</t>
    </rPh>
    <rPh sb="15" eb="17">
      <t>コウキ</t>
    </rPh>
    <rPh sb="17" eb="20">
      <t>コウレイシャ</t>
    </rPh>
    <rPh sb="20" eb="22">
      <t>イリョウ</t>
    </rPh>
    <rPh sb="22" eb="24">
      <t>ジム</t>
    </rPh>
    <rPh sb="24" eb="26">
      <t>カイケイ</t>
    </rPh>
    <phoneticPr fontId="2"/>
  </si>
  <si>
    <t>海部郡特別養護老人ホーム事務組合</t>
    <rPh sb="0" eb="3">
      <t>カイフグン</t>
    </rPh>
    <rPh sb="3" eb="5">
      <t>トクベツ</t>
    </rPh>
    <rPh sb="5" eb="7">
      <t>ヨウゴ</t>
    </rPh>
    <rPh sb="7" eb="9">
      <t>ロウジン</t>
    </rPh>
    <rPh sb="12" eb="14">
      <t>ジム</t>
    </rPh>
    <rPh sb="14" eb="16">
      <t>クミアイ</t>
    </rPh>
    <phoneticPr fontId="2"/>
  </si>
  <si>
    <t>㈱漁火</t>
    <rPh sb="1" eb="2">
      <t>リョウ</t>
    </rPh>
    <rPh sb="2" eb="3">
      <t>ヒ</t>
    </rPh>
    <phoneticPr fontId="2"/>
  </si>
  <si>
    <t>阿佐海岸鉄道㈱</t>
    <rPh sb="0" eb="2">
      <t>アサ</t>
    </rPh>
    <rPh sb="2" eb="4">
      <t>カイガン</t>
    </rPh>
    <rPh sb="4" eb="6">
      <t>テツドウ</t>
    </rPh>
    <phoneticPr fontId="2"/>
  </si>
  <si>
    <t>（一財）まぜのおか</t>
    <rPh sb="1" eb="2">
      <t>イチ</t>
    </rPh>
    <rPh sb="2" eb="3">
      <t>ザイ</t>
    </rPh>
    <phoneticPr fontId="2"/>
  </si>
  <si>
    <t>-</t>
    <phoneticPr fontId="2"/>
  </si>
  <si>
    <t>海陽町千年のいのちを守るまちづくり基金</t>
  </si>
  <si>
    <t>海陽町子どもあゆみ基金</t>
  </si>
  <si>
    <t>海陽町特定施設振興整備基金</t>
  </si>
  <si>
    <t>海陽町地域福祉基金</t>
  </si>
  <si>
    <t>海陽町ふるさとづくり寄附基金</t>
    <rPh sb="0" eb="3">
      <t>カイヨウチョウ</t>
    </rPh>
    <rPh sb="10" eb="14">
      <t>キフキキン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</si>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</sst>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0ADE-477A-8088-C76B52BAF0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101653</c:v>
                </c:pt>
                <c:pt idx="1">
                  <c:v>142150</c:v>
                </c:pt>
                <c:pt idx="2">
                  <c:v>148052</c:v>
                </c:pt>
                <c:pt idx="3">
                  <c:v>124342</c:v>
                </c:pt>
                <c:pt idx="4">
                  <c:v>159649</c:v>
                </c:pt>
              </c:numCache>
            </c:numRef>
          </c:val>
          <c:smooth val="0"/>
          <c:extLst>
            <c:ext xmlns:c16="http://schemas.microsoft.com/office/drawing/2014/chart" uri="{C3380CC4-5D6E-409C-BE32-E72D297353CC}">
              <c16:uniqueId val="{00000001-0ADE-477A-8088-C76B52BAF0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5.46</c:v>
                </c:pt>
                <c:pt idx="1">
                  <c:v>5.74</c:v>
                </c:pt>
                <c:pt idx="2">
                  <c:v>4.05</c:v>
                </c:pt>
                <c:pt idx="3">
                  <c:v>7.58</c:v>
                </c:pt>
                <c:pt idx="4">
                  <c:v>7.73</c:v>
                </c:pt>
              </c:numCache>
            </c:numRef>
          </c:val>
          <c:extLst>
            <c:ext xmlns:c16="http://schemas.microsoft.com/office/drawing/2014/chart" uri="{C3380CC4-5D6E-409C-BE32-E72D297353CC}">
              <c16:uniqueId val="{00000000-809B-4CF5-824D-EB2EC8E932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46.49</c:v>
                </c:pt>
                <c:pt idx="1">
                  <c:v>60.09</c:v>
                </c:pt>
                <c:pt idx="2">
                  <c:v>73.67</c:v>
                </c:pt>
                <c:pt idx="3">
                  <c:v>76.400000000000006</c:v>
                </c:pt>
                <c:pt idx="4">
                  <c:v>77.36</c:v>
                </c:pt>
              </c:numCache>
            </c:numRef>
          </c:val>
          <c:extLst>
            <c:ext xmlns:c16="http://schemas.microsoft.com/office/drawing/2014/chart" uri="{C3380CC4-5D6E-409C-BE32-E72D297353CC}">
              <c16:uniqueId val="{00000001-809B-4CF5-824D-EB2EC8E932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7.69</c:v>
                </c:pt>
                <c:pt idx="1">
                  <c:v>13.79</c:v>
                </c:pt>
                <c:pt idx="2">
                  <c:v>9.85</c:v>
                </c:pt>
                <c:pt idx="3">
                  <c:v>5.62</c:v>
                </c:pt>
                <c:pt idx="4">
                  <c:v>4.04</c:v>
                </c:pt>
              </c:numCache>
            </c:numRef>
          </c:val>
          <c:smooth val="0"/>
          <c:extLst>
            <c:ext xmlns:c16="http://schemas.microsoft.com/office/drawing/2014/chart" uri="{C3380CC4-5D6E-409C-BE32-E72D297353CC}">
              <c16:uniqueId val="{00000002-809B-4CF5-824D-EB2EC8E932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0.54</c:v>
                </c:pt>
                <c:pt idx="4">
                  <c:v>#N/A</c:v>
                </c:pt>
                <c:pt idx="5">
                  <c:v>0.66</c:v>
                </c:pt>
                <c:pt idx="6">
                  <c:v>#N/A</c:v>
                </c:pt>
                <c:pt idx="7">
                  <c:v>0.64</c:v>
                </c:pt>
                <c:pt idx="8">
                  <c:v>#N/A</c:v>
                </c:pt>
                <c:pt idx="9">
                  <c:v>0.65</c:v>
                </c:pt>
              </c:numCache>
            </c:numRef>
          </c:val>
          <c:extLst>
            <c:ext xmlns:c16="http://schemas.microsoft.com/office/drawing/2014/chart" uri="{C3380CC4-5D6E-409C-BE32-E72D297353CC}">
              <c16:uniqueId val="{00000000-2775-4CBA-8359-3456E91D4F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75-4CBA-8359-3456E91D4FD6}"/>
            </c:ext>
          </c:extLst>
        </c:ser>
        <c:ser>
          <c:idx val="2"/>
          <c:order val="2"/>
          <c:tx>
            <c:strRef>
              <c:f>データシート!$A$29</c:f>
              <c:strCache>
                <c:ptCount val="1"/>
                <c:pt idx="0">
                  <c:v>海陽町海部公共下水道事業特別会計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0.09</c:v>
                </c:pt>
                <c:pt idx="6">
                  <c:v>#N/A</c:v>
                </c:pt>
                <c:pt idx="7">
                  <c:v>0.14000000000000001</c:v>
                </c:pt>
                <c:pt idx="8">
                  <c:v>#N/A</c:v>
                </c:pt>
                <c:pt idx="9">
                  <c:v>0.17</c:v>
                </c:pt>
              </c:numCache>
            </c:numRef>
          </c:val>
          <c:extLst>
            <c:ext xmlns:c16="http://schemas.microsoft.com/office/drawing/2014/chart" uri="{C3380CC4-5D6E-409C-BE32-E72D297353CC}">
              <c16:uniqueId val="{00000002-2775-4CBA-8359-3456E91D4FD6}"/>
            </c:ext>
          </c:extLst>
        </c:ser>
        <c:ser>
          <c:idx val="3"/>
          <c:order val="3"/>
          <c:tx>
            <c:strRef>
              <c:f>データシート!$A$30</c:f>
              <c:strCache>
                <c:ptCount val="1"/>
                <c:pt idx="0">
                  <c:v>海陽町海部簡易水道事業特別会計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0.14000000000000001</c:v>
                </c:pt>
                <c:pt idx="4">
                  <c:v>#N/A</c:v>
                </c:pt>
                <c:pt idx="5">
                  <c:v>0.17</c:v>
                </c:pt>
                <c:pt idx="6">
                  <c:v>#N/A</c:v>
                </c:pt>
                <c:pt idx="7">
                  <c:v>0.17</c:v>
                </c:pt>
                <c:pt idx="8">
                  <c:v>#N/A</c:v>
                </c:pt>
                <c:pt idx="9">
                  <c:v>0.18</c:v>
                </c:pt>
              </c:numCache>
            </c:numRef>
          </c:val>
          <c:extLst>
            <c:ext xmlns:c16="http://schemas.microsoft.com/office/drawing/2014/chart" uri="{C3380CC4-5D6E-409C-BE32-E72D297353CC}">
              <c16:uniqueId val="{00000003-2775-4CBA-8359-3456E91D4FD6}"/>
            </c:ext>
          </c:extLst>
        </c:ser>
        <c:ser>
          <c:idx val="4"/>
          <c:order val="4"/>
          <c:tx>
            <c:strRef>
              <c:f>データシート!$A$31</c:f>
              <c:strCache>
                <c:ptCount val="1"/>
                <c:pt idx="0">
                  <c:v>海陽町川西簡易水道事業特別会計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0.45</c:v>
                </c:pt>
                <c:pt idx="4">
                  <c:v>#N/A</c:v>
                </c:pt>
                <c:pt idx="5">
                  <c:v>0.56000000000000005</c:v>
                </c:pt>
                <c:pt idx="6">
                  <c:v>#N/A</c:v>
                </c:pt>
                <c:pt idx="7">
                  <c:v>0.62</c:v>
                </c:pt>
                <c:pt idx="8">
                  <c:v>#N/A</c:v>
                </c:pt>
                <c:pt idx="9">
                  <c:v>0.26</c:v>
                </c:pt>
              </c:numCache>
            </c:numRef>
          </c:val>
          <c:extLst>
            <c:ext xmlns:c16="http://schemas.microsoft.com/office/drawing/2014/chart" uri="{C3380CC4-5D6E-409C-BE32-E72D297353CC}">
              <c16:uniqueId val="{00000004-2775-4CBA-8359-3456E91D4FD6}"/>
            </c:ext>
          </c:extLst>
        </c:ser>
        <c:ser>
          <c:idx val="5"/>
          <c:order val="5"/>
          <c:tx>
            <c:strRef>
              <c:f>データシート!$A$32</c:f>
              <c:strCache>
                <c:ptCount val="1"/>
                <c:pt idx="0">
                  <c:v>海陽町介護保険特別会計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0.24</c:v>
                </c:pt>
                <c:pt idx="4">
                  <c:v>#N/A</c:v>
                </c:pt>
                <c:pt idx="5">
                  <c:v>0.87</c:v>
                </c:pt>
                <c:pt idx="6">
                  <c:v>#N/A</c:v>
                </c:pt>
                <c:pt idx="7">
                  <c:v>1.18</c:v>
                </c:pt>
                <c:pt idx="8">
                  <c:v>#N/A</c:v>
                </c:pt>
                <c:pt idx="9">
                  <c:v>0.34</c:v>
                </c:pt>
              </c:numCache>
            </c:numRef>
          </c:val>
          <c:extLst>
            <c:ext xmlns:c16="http://schemas.microsoft.com/office/drawing/2014/chart" uri="{C3380CC4-5D6E-409C-BE32-E72D297353CC}">
              <c16:uniqueId val="{00000005-2775-4CBA-8359-3456E91D4FD6}"/>
            </c:ext>
          </c:extLst>
        </c:ser>
        <c:ser>
          <c:idx val="6"/>
          <c:order val="6"/>
          <c:tx>
            <c:strRef>
              <c:f>データシート!$A$33</c:f>
              <c:strCache>
                <c:ptCount val="1"/>
                <c:pt idx="0">
                  <c:v>海陽町病院事業会計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0.92</c:v>
                </c:pt>
                <c:pt idx="2">
                  <c:v>#N/A</c:v>
                </c:pt>
                <c:pt idx="3">
                  <c:v>1.32</c:v>
                </c:pt>
                <c:pt idx="4">
                  <c:v>#N/A</c:v>
                </c:pt>
                <c:pt idx="5">
                  <c:v>0.89</c:v>
                </c:pt>
                <c:pt idx="6">
                  <c:v>#N/A</c:v>
                </c:pt>
                <c:pt idx="7">
                  <c:v>0.68</c:v>
                </c:pt>
                <c:pt idx="8">
                  <c:v>#N/A</c:v>
                </c:pt>
                <c:pt idx="9">
                  <c:v>0.41</c:v>
                </c:pt>
              </c:numCache>
            </c:numRef>
          </c:val>
          <c:extLst>
            <c:ext xmlns:c16="http://schemas.microsoft.com/office/drawing/2014/chart" uri="{C3380CC4-5D6E-409C-BE32-E72D297353CC}">
              <c16:uniqueId val="{00000006-2775-4CBA-8359-3456E91D4FD6}"/>
            </c:ext>
          </c:extLst>
        </c:ser>
        <c:ser>
          <c:idx val="7"/>
          <c:order val="7"/>
          <c:tx>
            <c:strRef>
              <c:f>データシート!$A$34</c:f>
              <c:strCache>
                <c:ptCount val="1"/>
                <c:pt idx="0">
                  <c:v>海陽町国民健康保険特別会計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1.1000000000000001</c:v>
                </c:pt>
                <c:pt idx="2">
                  <c:v>#N/A</c:v>
                </c:pt>
                <c:pt idx="3">
                  <c:v>1.0900000000000001</c:v>
                </c:pt>
                <c:pt idx="4">
                  <c:v>#N/A</c:v>
                </c:pt>
                <c:pt idx="5">
                  <c:v>1.1000000000000001</c:v>
                </c:pt>
                <c:pt idx="6">
                  <c:v>#N/A</c:v>
                </c:pt>
                <c:pt idx="7">
                  <c:v>0.72</c:v>
                </c:pt>
                <c:pt idx="8">
                  <c:v>#N/A</c:v>
                </c:pt>
                <c:pt idx="9">
                  <c:v>1.05</c:v>
                </c:pt>
              </c:numCache>
            </c:numRef>
          </c:val>
          <c:extLst>
            <c:ext xmlns:c16="http://schemas.microsoft.com/office/drawing/2014/chart" uri="{C3380CC4-5D6E-409C-BE32-E72D297353CC}">
              <c16:uniqueId val="{00000007-2775-4CBA-8359-3456E91D4F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5.46</c:v>
                </c:pt>
                <c:pt idx="2">
                  <c:v>#N/A</c:v>
                </c:pt>
                <c:pt idx="3">
                  <c:v>5.74</c:v>
                </c:pt>
                <c:pt idx="4">
                  <c:v>#N/A</c:v>
                </c:pt>
                <c:pt idx="5">
                  <c:v>4.05</c:v>
                </c:pt>
                <c:pt idx="6">
                  <c:v>#N/A</c:v>
                </c:pt>
                <c:pt idx="7">
                  <c:v>7.57</c:v>
                </c:pt>
                <c:pt idx="8">
                  <c:v>#N/A</c:v>
                </c:pt>
                <c:pt idx="9">
                  <c:v>7.73</c:v>
                </c:pt>
              </c:numCache>
            </c:numRef>
          </c:val>
          <c:extLst>
            <c:ext xmlns:c16="http://schemas.microsoft.com/office/drawing/2014/chart" uri="{C3380CC4-5D6E-409C-BE32-E72D297353CC}">
              <c16:uniqueId val="{00000008-2775-4CBA-8359-3456E91D4FD6}"/>
            </c:ext>
          </c:extLst>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10.55</c:v>
                </c:pt>
                <c:pt idx="2">
                  <c:v>#N/A</c:v>
                </c:pt>
                <c:pt idx="3">
                  <c:v>11.47</c:v>
                </c:pt>
                <c:pt idx="4">
                  <c:v>#N/A</c:v>
                </c:pt>
                <c:pt idx="5">
                  <c:v>12.11</c:v>
                </c:pt>
                <c:pt idx="6">
                  <c:v>#N/A</c:v>
                </c:pt>
                <c:pt idx="7">
                  <c:v>12.14</c:v>
                </c:pt>
                <c:pt idx="8">
                  <c:v>#N/A</c:v>
                </c:pt>
                <c:pt idx="9">
                  <c:v>12.45</c:v>
                </c:pt>
              </c:numCache>
            </c:numRef>
          </c:val>
          <c:extLst>
            <c:ext xmlns:c16="http://schemas.microsoft.com/office/drawing/2014/chart" uri="{C3380CC4-5D6E-409C-BE32-E72D297353CC}">
              <c16:uniqueId val="{00000009-2775-4CBA-8359-3456E91D4F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1095</c:v>
                </c:pt>
                <c:pt idx="5">
                  <c:v>1047</c:v>
                </c:pt>
                <c:pt idx="8">
                  <c:v>980</c:v>
                </c:pt>
                <c:pt idx="11">
                  <c:v>969</c:v>
                </c:pt>
                <c:pt idx="14">
                  <c:v>965</c:v>
                </c:pt>
              </c:numCache>
            </c:numRef>
          </c:val>
          <c:extLst>
            <c:ext xmlns:c16="http://schemas.microsoft.com/office/drawing/2014/chart" uri="{C3380CC4-5D6E-409C-BE32-E72D297353CC}">
              <c16:uniqueId val="{00000000-B42D-4DB7-8318-28DF698D5A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2D-4DB7-8318-28DF698D5A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2D-4DB7-8318-28DF698D5A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28</c:v>
                </c:pt>
                <c:pt idx="6">
                  <c:v>29</c:v>
                </c:pt>
                <c:pt idx="9">
                  <c:v>23</c:v>
                </c:pt>
                <c:pt idx="12">
                  <c:v>25</c:v>
                </c:pt>
              </c:numCache>
            </c:numRef>
          </c:val>
          <c:extLst>
            <c:ext xmlns:c16="http://schemas.microsoft.com/office/drawing/2014/chart" uri="{C3380CC4-5D6E-409C-BE32-E72D297353CC}">
              <c16:uniqueId val="{00000003-B42D-4DB7-8318-28DF698D5A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283</c:v>
                </c:pt>
                <c:pt idx="3">
                  <c:v>270</c:v>
                </c:pt>
                <c:pt idx="6">
                  <c:v>232</c:v>
                </c:pt>
                <c:pt idx="9">
                  <c:v>232</c:v>
                </c:pt>
                <c:pt idx="12">
                  <c:v>231</c:v>
                </c:pt>
              </c:numCache>
            </c:numRef>
          </c:val>
          <c:extLst>
            <c:ext xmlns:c16="http://schemas.microsoft.com/office/drawing/2014/chart" uri="{C3380CC4-5D6E-409C-BE32-E72D297353CC}">
              <c16:uniqueId val="{00000004-B42D-4DB7-8318-28DF698D5A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2D-4DB7-8318-28DF698D5A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2D-4DB7-8318-28DF698D5A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848</c:v>
                </c:pt>
                <c:pt idx="3">
                  <c:v>800</c:v>
                </c:pt>
                <c:pt idx="6">
                  <c:v>759</c:v>
                </c:pt>
                <c:pt idx="9">
                  <c:v>775</c:v>
                </c:pt>
                <c:pt idx="12">
                  <c:v>789</c:v>
                </c:pt>
              </c:numCache>
            </c:numRef>
          </c:val>
          <c:extLst>
            <c:ext xmlns:c16="http://schemas.microsoft.com/office/drawing/2014/chart" uri="{C3380CC4-5D6E-409C-BE32-E72D297353CC}">
              <c16:uniqueId val="{00000007-B42D-4DB7-8318-28DF698D5A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51</c:v>
                </c:pt>
                <c:pt idx="5">
                  <c:v>#N/A</c:v>
                </c:pt>
                <c:pt idx="6">
                  <c:v>#N/A</c:v>
                </c:pt>
                <c:pt idx="7">
                  <c:v>40</c:v>
                </c:pt>
                <c:pt idx="8">
                  <c:v>#N/A</c:v>
                </c:pt>
                <c:pt idx="9">
                  <c:v>#N/A</c:v>
                </c:pt>
                <c:pt idx="10">
                  <c:v>61</c:v>
                </c:pt>
                <c:pt idx="11">
                  <c:v>#N/A</c:v>
                </c:pt>
                <c:pt idx="12">
                  <c:v>#N/A</c:v>
                </c:pt>
                <c:pt idx="13">
                  <c:v>80</c:v>
                </c:pt>
                <c:pt idx="14">
                  <c:v>#N/A</c:v>
                </c:pt>
              </c:numCache>
            </c:numRef>
          </c:val>
          <c:smooth val="0"/>
          <c:extLst>
            <c:ext xmlns:c16="http://schemas.microsoft.com/office/drawing/2014/chart" uri="{C3380CC4-5D6E-409C-BE32-E72D297353CC}">
              <c16:uniqueId val="{00000008-B42D-4DB7-8318-28DF698D5A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8066</c:v>
                </c:pt>
                <c:pt idx="5">
                  <c:v>7910</c:v>
                </c:pt>
                <c:pt idx="8">
                  <c:v>7917</c:v>
                </c:pt>
                <c:pt idx="11">
                  <c:v>7839</c:v>
                </c:pt>
                <c:pt idx="14">
                  <c:v>7657</c:v>
                </c:pt>
              </c:numCache>
            </c:numRef>
          </c:val>
          <c:extLst>
            <c:ext xmlns:c16="http://schemas.microsoft.com/office/drawing/2014/chart" uri="{C3380CC4-5D6E-409C-BE32-E72D297353CC}">
              <c16:uniqueId val="{00000000-D64E-47EB-B04D-265CA512F7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119</c:v>
                </c:pt>
                <c:pt idx="5">
                  <c:v>97</c:v>
                </c:pt>
                <c:pt idx="8">
                  <c:v>75</c:v>
                </c:pt>
                <c:pt idx="11">
                  <c:v>54</c:v>
                </c:pt>
                <c:pt idx="14">
                  <c:v>121</c:v>
                </c:pt>
              </c:numCache>
            </c:numRef>
          </c:val>
          <c:extLst>
            <c:ext xmlns:c16="http://schemas.microsoft.com/office/drawing/2014/chart" uri="{C3380CC4-5D6E-409C-BE32-E72D297353CC}">
              <c16:uniqueId val="{00000001-D64E-47EB-B04D-265CA512F7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7666</c:v>
                </c:pt>
                <c:pt idx="5">
                  <c:v>8275</c:v>
                </c:pt>
                <c:pt idx="8">
                  <c:v>8959</c:v>
                </c:pt>
                <c:pt idx="11">
                  <c:v>8946</c:v>
                </c:pt>
                <c:pt idx="14">
                  <c:v>8987</c:v>
                </c:pt>
              </c:numCache>
            </c:numRef>
          </c:val>
          <c:extLst>
            <c:ext xmlns:c16="http://schemas.microsoft.com/office/drawing/2014/chart" uri="{C3380CC4-5D6E-409C-BE32-E72D297353CC}">
              <c16:uniqueId val="{00000002-D64E-47EB-B04D-265CA512F7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4E-47EB-B04D-265CA512F7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4E-47EB-B04D-265CA512F7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4E-47EB-B04D-265CA512F7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1270</c:v>
                </c:pt>
                <c:pt idx="3">
                  <c:v>1240</c:v>
                </c:pt>
                <c:pt idx="6">
                  <c:v>1158</c:v>
                </c:pt>
                <c:pt idx="9">
                  <c:v>1107</c:v>
                </c:pt>
                <c:pt idx="12">
                  <c:v>1169</c:v>
                </c:pt>
              </c:numCache>
            </c:numRef>
          </c:val>
          <c:extLst>
            <c:ext xmlns:c16="http://schemas.microsoft.com/office/drawing/2014/chart" uri="{C3380CC4-5D6E-409C-BE32-E72D297353CC}">
              <c16:uniqueId val="{00000006-D64E-47EB-B04D-265CA512F7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c:v>
                </c:pt>
                <c:pt idx="3">
                  <c:v>90</c:v>
                </c:pt>
                <c:pt idx="6">
                  <c:v>64</c:v>
                </c:pt>
                <c:pt idx="9">
                  <c:v>43</c:v>
                </c:pt>
                <c:pt idx="12">
                  <c:v>22</c:v>
                </c:pt>
              </c:numCache>
            </c:numRef>
          </c:val>
          <c:extLst>
            <c:ext xmlns:c16="http://schemas.microsoft.com/office/drawing/2014/chart" uri="{C3380CC4-5D6E-409C-BE32-E72D297353CC}">
              <c16:uniqueId val="{00000007-D64E-47EB-B04D-265CA512F7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2577</c:v>
                </c:pt>
                <c:pt idx="3">
                  <c:v>2463</c:v>
                </c:pt>
                <c:pt idx="6">
                  <c:v>2411</c:v>
                </c:pt>
                <c:pt idx="9">
                  <c:v>2268</c:v>
                </c:pt>
                <c:pt idx="12">
                  <c:v>2254</c:v>
                </c:pt>
              </c:numCache>
            </c:numRef>
          </c:val>
          <c:extLst>
            <c:ext xmlns:c16="http://schemas.microsoft.com/office/drawing/2014/chart" uri="{C3380CC4-5D6E-409C-BE32-E72D297353CC}">
              <c16:uniqueId val="{00000008-D64E-47EB-B04D-265CA512F7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c:v>
                </c:pt>
                <c:pt idx="3">
                  <c:v>70</c:v>
                </c:pt>
                <c:pt idx="6">
                  <c:v>63</c:v>
                </c:pt>
                <c:pt idx="9">
                  <c:v>56</c:v>
                </c:pt>
                <c:pt idx="12">
                  <c:v>50</c:v>
                </c:pt>
              </c:numCache>
            </c:numRef>
          </c:val>
          <c:extLst>
            <c:ext xmlns:c16="http://schemas.microsoft.com/office/drawing/2014/chart" uri="{C3380CC4-5D6E-409C-BE32-E72D297353CC}">
              <c16:uniqueId val="{00000009-D64E-47EB-B04D-265CA512F7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6284</c:v>
                </c:pt>
                <c:pt idx="3">
                  <c:v>6352</c:v>
                </c:pt>
                <c:pt idx="6">
                  <c:v>6744</c:v>
                </c:pt>
                <c:pt idx="9">
                  <c:v>6747</c:v>
                </c:pt>
                <c:pt idx="12">
                  <c:v>6737</c:v>
                </c:pt>
              </c:numCache>
            </c:numRef>
          </c:val>
          <c:extLst>
            <c:ext xmlns:c16="http://schemas.microsoft.com/office/drawing/2014/chart" uri="{C3380CC4-5D6E-409C-BE32-E72D297353CC}">
              <c16:uniqueId val="{0000000A-D64E-47EB-B04D-265CA512F7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4E-47EB-B04D-265CA512F7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3600</c:v>
                </c:pt>
                <c:pt idx="1">
                  <c:v>3637</c:v>
                </c:pt>
                <c:pt idx="2">
                  <c:v>3640</c:v>
                </c:pt>
              </c:numCache>
            </c:numRef>
          </c:val>
          <c:extLst>
            <c:ext xmlns:c16="http://schemas.microsoft.com/office/drawing/2014/chart" uri="{C3380CC4-5D6E-409C-BE32-E72D297353CC}">
              <c16:uniqueId val="{00000000-3765-4BE9-9669-7653019609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1851</c:v>
                </c:pt>
                <c:pt idx="1">
                  <c:v>1852</c:v>
                </c:pt>
                <c:pt idx="2">
                  <c:v>1852</c:v>
                </c:pt>
              </c:numCache>
            </c:numRef>
          </c:val>
          <c:extLst>
            <c:ext xmlns:c16="http://schemas.microsoft.com/office/drawing/2014/chart" uri="{C3380CC4-5D6E-409C-BE32-E72D297353CC}">
              <c16:uniqueId val="{00000001-3765-4BE9-9669-7653019609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3308</c:v>
                </c:pt>
                <c:pt idx="1">
                  <c:v>3257</c:v>
                </c:pt>
                <c:pt idx="2">
                  <c:v>3317</c:v>
                </c:pt>
              </c:numCache>
            </c:numRef>
          </c:val>
          <c:extLst>
            <c:ext xmlns:c16="http://schemas.microsoft.com/office/drawing/2014/chart" uri="{C3380CC4-5D6E-409C-BE32-E72D297353CC}">
              <c16:uniqueId val="{00000002-3765-4BE9-9669-7653019609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繰上償還額を除いた元利償還金は、対前年度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27,28</a:t>
          </a:r>
          <a:r>
            <a:rPr kumimoji="1" lang="ja-JP" altLang="en-US" sz="1400">
              <a:latin typeface="ＭＳ ゴシック" pitchFamily="49" charset="-128"/>
              <a:ea typeface="ＭＳ ゴシック" pitchFamily="49" charset="-128"/>
            </a:rPr>
            <a:t>年度合併特例債（海部公民館耐震補強及び大規模改修事業、旧宍喰庁舎周辺再整備事業等）の元金償還開始により、元利償還金が増加となった。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将来負担額について、退職手当負担見込額の増（対前年度</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百万円）や基準財政需要額歳入見込額の減（対前年度△</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百万円）により、数値が悪化した項目があるが、地方債の現在高（対前年度△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百万円）や公営企業債等繰入見込額（対前年度△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百万円）等の将来負担額の減や充当可能基金の増（対前年度</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百万円）などにより、軽微ではあるが前年度数値より改善となった。（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173.5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173.6</a:t>
          </a:r>
          <a:r>
            <a:rPr kumimoji="1" lang="ja-JP" altLang="en-US" sz="1400">
              <a:latin typeface="ＭＳ ゴシック" pitchFamily="49" charset="-128"/>
              <a:ea typeface="ＭＳ ゴシック" pitchFamily="49" charset="-128"/>
            </a:rPr>
            <a:t>％）</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徳島県海陽町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鉄道経営安定基金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百万円、子どもあゆみ基金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百万円等の取崩を行ったが、子どもあゆみ基金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百万円等の基金積立により、対前年度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海陽町千年のいのちを守るまちづくり基金：地震津波災害に強いまちづくりに要する経費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海陽町子どもあゆみ基金：子どもを安心して生み育てられる環境整備に要する経費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海陽町特定施設振興整備基金：住民の健康の保持促進・幼児の健全なる育成・地域振興等魅力ある地域づくりの推進整備に要する経費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海陽町千年のいのちを守るまちづくり基金：宍喰地区防災公園整備送配水基本構想設計業務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海陽町子どもあゆみ基金：子どもあゆみ事業（医療費助成、多子世帯保育料軽減等）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海陽町ふるさとづくり寄附金基金：小学校タブレット等購入事業外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百万円）を実施するため今後取崩予定である。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年度で終了）及び定員適正化計画に基づく人件費の抑制、行財政改革の実行による徹底した経費削減等により、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減債基金預金利子収入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千円を積立てを実施、基金残高は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百万円）等）の地方債借入及び任意繰上償還により、中長期的には減少していく見込みである。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高齢化率（令和元年度末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に加え、町内に大型事業所が少ないことなどから地方税収が乏しく、類似団体平均を大きく下回っている。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税の徴収力を強化することに努め、増収を図るとともに、一次産業をはじめ、新しい地域産業の創出や、活力あるまちづくり施策を展開しつつ、海陽町行財政改革プランの着実な実行により徹底した歳出削減をす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％下回っているが、合併算定替の縮減や臨時財政対策の減少（△</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百万円）により分母となる普通交付税が減少となったため、対前年度比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今後も引き続き行財政改革への取組を実施し、義務的経費の削減に努めることとする。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150622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322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102362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8265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124206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089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121920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882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254,227</a:t>
          </a:r>
          <a:r>
            <a:rPr kumimoji="1" lang="ja-JP" altLang="en-US" sz="1300">
              <a:latin typeface="ＭＳ Ｐゴシック" panose="020B0600070205080204" pitchFamily="50" charset="-128"/>
              <a:ea typeface="ＭＳ Ｐゴシック" panose="020B0600070205080204" pitchFamily="50" charset="-128"/>
            </a:rPr>
            <a:t>円と前年度決算額と比較では</a:t>
          </a:r>
          <a:r>
            <a:rPr kumimoji="1" lang="en-US" altLang="ja-JP" sz="1300">
              <a:latin typeface="ＭＳ Ｐゴシック" panose="020B0600070205080204" pitchFamily="50" charset="-128"/>
              <a:ea typeface="ＭＳ Ｐゴシック" panose="020B0600070205080204" pitchFamily="50" charset="-128"/>
            </a:rPr>
            <a:t>4,729</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23,588</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円上回っている。主な要因としては、物件費の地籍調査事業（</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百万円）、林道橋梁点検調査業務委託料（</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百万円）などが増加要因と考えられる。</a:t>
          </a:r>
        </a:p>
        <a:p>
          <a:r>
            <a:rPr kumimoji="1" lang="ja-JP" altLang="en-US" sz="1300">
              <a:latin typeface="ＭＳ Ｐゴシック" panose="020B0600070205080204" pitchFamily="50" charset="-128"/>
              <a:ea typeface="ＭＳ Ｐゴシック" panose="020B0600070205080204" pitchFamily="50" charset="-128"/>
            </a:rPr>
            <a:t>　今後も退職者補充を必要最小限に留め人件費を抑制するとともに、引き続き物件費の削減に努め、適正化を図る。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xdr:rowOff>
    </xdr:from>
    <xdr:to>
      <xdr:col>23</xdr:col>
      <xdr:colOff>133350</xdr:colOff>
      <xdr:row>84</xdr:row>
      <xdr:rowOff>19117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01898"/>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133756</xdr:rowOff>
    </xdr:from>
    <xdr:to>
      <xdr:col>19</xdr:col>
      <xdr:colOff>133350</xdr:colOff>
      <xdr:row>84</xdr:row>
      <xdr:rowOff>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64106"/>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88207</xdr:rowOff>
    </xdr:from>
    <xdr:to>
      <xdr:col>15</xdr:col>
      <xdr:colOff>82550</xdr:colOff>
      <xdr:row>83</xdr:row>
      <xdr:rowOff>133756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18557"/>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62260</xdr:rowOff>
    </xdr:from>
    <xdr:to>
      <xdr:col>11</xdr:col>
      <xdr:colOff>31750</xdr:colOff>
      <xdr:row>83</xdr:row>
      <xdr:rowOff>88207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2610"/>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139767</xdr:rowOff>
    </xdr:from>
    <xdr:to>
      <xdr:col>23</xdr:col>
      <xdr:colOff>184150</xdr:colOff>
      <xdr:row>84</xdr:row>
      <xdr:rowOff>69917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111844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4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120748</xdr:rowOff>
    </xdr:from>
    <xdr:to>
      <xdr:col>19</xdr:col>
      <xdr:colOff>184150</xdr:colOff>
      <xdr:row>84</xdr:row>
      <xdr:rowOff>50898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35675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3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82956</xdr:rowOff>
    </xdr:from>
    <xdr:to>
      <xdr:col>15</xdr:col>
      <xdr:colOff>133350</xdr:colOff>
      <xdr:row>84</xdr:row>
      <xdr:rowOff>13106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169333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37407</xdr:rowOff>
    </xdr:from>
    <xdr:to>
      <xdr:col>11</xdr:col>
      <xdr:colOff>82550</xdr:colOff>
      <xdr:row>83</xdr:row>
      <xdr:rowOff>139007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123784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11460</xdr:rowOff>
    </xdr:from>
    <xdr:to>
      <xdr:col>7</xdr:col>
      <xdr:colOff>31750</xdr:colOff>
      <xdr:row>83</xdr:row>
      <xdr:rowOff>113060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97837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令和元年度の指数は</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64407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294757"/>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10.28</a:t>
          </a:r>
          <a:r>
            <a:rPr kumimoji="1" lang="ja-JP" altLang="en-US" sz="1300">
              <a:latin typeface="ＭＳ Ｐゴシック" panose="020B0600070205080204" pitchFamily="50" charset="-128"/>
              <a:ea typeface="ＭＳ Ｐゴシック" panose="020B0600070205080204" pitchFamily="50" charset="-128"/>
            </a:rPr>
            <a:t>人と、類似団体平均より</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人少ない職員数となっている。</a:t>
          </a:r>
        </a:p>
        <a:p>
          <a:r>
            <a:rPr kumimoji="1" lang="ja-JP" altLang="en-US" sz="1300">
              <a:latin typeface="ＭＳ Ｐゴシック" panose="020B0600070205080204" pitchFamily="50" charset="-128"/>
              <a:ea typeface="ＭＳ Ｐゴシック" panose="020B0600070205080204" pitchFamily="50" charset="-128"/>
            </a:rPr>
            <a:t>　今後も新規採用の抑制や事務分掌見直しによる職員配置の適正化により、適正な定員管理に努める。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84645</xdr:rowOff>
    </xdr:from>
    <xdr:to>
      <xdr:col>81</xdr:col>
      <xdr:colOff>44450</xdr:colOff>
      <xdr:row>59</xdr:row>
      <xdr:rowOff>93091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00195"/>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84645</xdr:rowOff>
    </xdr:from>
    <xdr:to>
      <xdr:col>77</xdr:col>
      <xdr:colOff>44450</xdr:colOff>
      <xdr:row>59</xdr:row>
      <xdr:rowOff>93694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20019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93694</xdr:rowOff>
    </xdr:from>
    <xdr:to>
      <xdr:col>72</xdr:col>
      <xdr:colOff>203200</xdr:colOff>
      <xdr:row>59</xdr:row>
      <xdr:rowOff>97313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20924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97313</xdr:rowOff>
    </xdr:from>
    <xdr:to>
      <xdr:col>68</xdr:col>
      <xdr:colOff>152400</xdr:colOff>
      <xdr:row>59</xdr:row>
      <xdr:rowOff>100330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21286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42291</xdr:rowOff>
    </xdr:from>
    <xdr:to>
      <xdr:col>81</xdr:col>
      <xdr:colOff>95250</xdr:colOff>
      <xdr:row>59</xdr:row>
      <xdr:rowOff>143891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58818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0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33845</xdr:rowOff>
    </xdr:from>
    <xdr:to>
      <xdr:col>77</xdr:col>
      <xdr:colOff>95250</xdr:colOff>
      <xdr:row>59</xdr:row>
      <xdr:rowOff>135445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145622</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91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42894</xdr:rowOff>
    </xdr:from>
    <xdr:to>
      <xdr:col>73</xdr:col>
      <xdr:colOff>44450</xdr:colOff>
      <xdr:row>59</xdr:row>
      <xdr:rowOff>144494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154671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46513</xdr:rowOff>
    </xdr:from>
    <xdr:to>
      <xdr:col>68</xdr:col>
      <xdr:colOff>203200</xdr:colOff>
      <xdr:row>59</xdr:row>
      <xdr:rowOff>148113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158290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ポイント増加となった。主な理由は平成</a:t>
          </a:r>
          <a:r>
            <a:rPr kumimoji="1" lang="en-US" altLang="ja-JP" sz="1300">
              <a:latin typeface="ＭＳ Ｐゴシック" panose="020B0600070205080204" pitchFamily="50" charset="-128"/>
              <a:ea typeface="ＭＳ Ｐゴシック" panose="020B0600070205080204" pitchFamily="50" charset="-128"/>
            </a:rPr>
            <a:t>27,28</a:t>
          </a:r>
          <a:r>
            <a:rPr kumimoji="1" lang="ja-JP" altLang="en-US" sz="1300">
              <a:latin typeface="ＭＳ Ｐゴシック" panose="020B0600070205080204" pitchFamily="50" charset="-128"/>
              <a:ea typeface="ＭＳ Ｐゴシック" panose="020B0600070205080204" pitchFamily="50" charset="-128"/>
            </a:rPr>
            <a:t>年度合併特例債（海部公民館耐震補強及び大規模改修事業、旧宍喰庁舎周辺再整備事業等）の元金償還開始により、公債費が増加となったためである。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今後は、建設事業の必要性や規模の見直し、繰上償還等により、なお一層の健全化を図っていく。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37</xdr:row>
      <xdr:rowOff>62230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3769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33274</xdr:rowOff>
    </xdr:from>
    <xdr:to>
      <xdr:col>77</xdr:col>
      <xdr:colOff>44450</xdr:colOff>
      <xdr:row>37</xdr:row>
      <xdr:rowOff>33274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33274</xdr:rowOff>
    </xdr:from>
    <xdr:to>
      <xdr:col>72</xdr:col>
      <xdr:colOff>203200</xdr:colOff>
      <xdr:row>37</xdr:row>
      <xdr:rowOff>91186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3769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91186</xdr:rowOff>
    </xdr:from>
    <xdr:to>
      <xdr:col>68</xdr:col>
      <xdr:colOff>152400</xdr:colOff>
      <xdr:row>37</xdr:row>
      <xdr:rowOff>158750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4348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153924</xdr:rowOff>
    </xdr:from>
    <xdr:to>
      <xdr:col>77</xdr:col>
      <xdr:colOff>95250</xdr:colOff>
      <xdr:row>37</xdr:row>
      <xdr:rowOff>84074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94251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153924</xdr:rowOff>
    </xdr:from>
    <xdr:to>
      <xdr:col>73</xdr:col>
      <xdr:colOff>44450</xdr:colOff>
      <xdr:row>37</xdr:row>
      <xdr:rowOff>84074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94251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40386</xdr:rowOff>
    </xdr:from>
    <xdr:to>
      <xdr:col>68</xdr:col>
      <xdr:colOff>203200</xdr:colOff>
      <xdr:row>37</xdr:row>
      <xdr:rowOff>141986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152163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退職手当負担見込（対前年度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百万円）額の増や基準財政需要額算入見込額の減（△</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百万）により、数値が悪化した項目があるが、地方債の現在高（対前年度△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百万円）や公営企業債等繰入見込額（対前年度△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百万円）等の将来負担額の減や充当可能基金の増（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百万円）などにより軽微ではあるが前年度数値より改善となった。（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173.6</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今後も公債費等義務的経費の削減を中心に行財政改革を進め、財政の健全化に努める。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定員適正化計画に基づき定員管理等に取り組んできた結果、人件費にかかる経常収支比率は低い水準であり、類似団体平均と比較すると</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しかし、賃金や一部事務組合負担金など人件費に準ずる費用については、人口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人当たりの決算額が類似団体と比較して高い水準にあることから、これらを含めた人件費関係経費全体について、削減していく必要がある。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12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33</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8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62230</xdr:rowOff>
    </xdr:from>
    <xdr:to>
      <xdr:col>15</xdr:col>
      <xdr:colOff>98425</xdr:colOff>
      <xdr:row>33</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2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80010</xdr:rowOff>
    </xdr:from>
    <xdr:to>
      <xdr:col>15</xdr:col>
      <xdr:colOff>149225</xdr:colOff>
      <xdr:row>34</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ポイント下回っており、この要因としては、行財政改革の実行による徹底した経費削減に努めていることがあげられる。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今後も、海陽町行財政改革プランに基づき経費の節減に努め、より一層の適正化を図る。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98425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53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29845</xdr:rowOff>
    </xdr:from>
    <xdr:to>
      <xdr:col>78</xdr:col>
      <xdr:colOff>69850</xdr:colOff>
      <xdr:row>15</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01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15</xdr:row>
      <xdr:rowOff>29845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15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14</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47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64152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30480</xdr:rowOff>
    </xdr:from>
    <xdr:to>
      <xdr:col>78</xdr:col>
      <xdr:colOff>120650</xdr:colOff>
      <xdr:row>15</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142257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150495</xdr:rowOff>
    </xdr:from>
    <xdr:to>
      <xdr:col>74</xdr:col>
      <xdr:colOff>31750</xdr:colOff>
      <xdr:row>15</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90822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令和元年度末で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300">
              <a:latin typeface="ＭＳ Ｐゴシック" panose="020B0600070205080204" pitchFamily="50" charset="-128"/>
              <a:ea typeface="ＭＳ Ｐゴシック" panose="020B0600070205080204" pitchFamily="50" charset="-128"/>
            </a:rPr>
            <a:t>少子高齢化が進む本町であるが、扶助費の経常収支比率は類似団体平均より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国レベルで社会保障関係経費の増加が見込まれるなか、本町では保健、医療、介護に関し包括的に取組を行っており、今後も更なる充実を図り、関係機関等と連携し扶助費の抑制に努める。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01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09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94251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169689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％の前年度と比べると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ポイント高くなっている。類似団体を上回っている主な要因は病院事業会計への繰出金や広域で行っている消防組合、衛生処理事務組合などへの負担金の影響が考えられる。</a:t>
          </a:r>
        </a:p>
        <a:p>
          <a:r>
            <a:rPr kumimoji="1" lang="ja-JP" altLang="en-US" sz="1300">
              <a:latin typeface="ＭＳ Ｐゴシック" panose="020B0600070205080204" pitchFamily="50" charset="-128"/>
              <a:ea typeface="ＭＳ Ｐゴシック" panose="020B0600070205080204" pitchFamily="50" charset="-128"/>
            </a:rPr>
            <a:t>　今後は、病院事業の経営安定化や一部事務組合に対しても経費削減の努力を要請し、補助費の削減を図る。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1270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637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872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55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合併前の大規模事業に要した地方債の償還のピークは過ぎたが、平成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年度に実施した大型事業（宍喰地区避難タワー整備事業、宍喰町民センター耐震改修事業等）の償還開始により公債費が前年度より増となった。</a:t>
          </a:r>
        </a:p>
        <a:p>
          <a:r>
            <a:rPr kumimoji="1" lang="ja-JP" altLang="en-US" sz="1300">
              <a:latin typeface="ＭＳ Ｐゴシック" panose="020B0600070205080204" pitchFamily="50" charset="-128"/>
              <a:ea typeface="ＭＳ Ｐゴシック" panose="020B0600070205080204" pitchFamily="50" charset="-128"/>
            </a:rPr>
            <a:t>　今後も大型事業の償還開始が控えているため、事業の厳選や見直しによる新規発行地方債の管理に努めることで公債費負担の軽減を図る。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101854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78994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％と前年度と比べると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ポイント上回っているものの、類似団体平均、全国平均との比較ではともに下回っている。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今後も現在の水準を維持するため、引き続き経費削減に努める。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120142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51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463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7714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37846</xdr:rowOff>
    </xdr:from>
    <xdr:to>
      <xdr:col>69</xdr:col>
      <xdr:colOff>92075</xdr:colOff>
      <xdr:row>73</xdr:row>
      <xdr:rowOff>161290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5536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158496</xdr:rowOff>
    </xdr:from>
    <xdr:to>
      <xdr:col>65</xdr:col>
      <xdr:colOff>53975</xdr:colOff>
      <xdr:row>73</xdr:row>
      <xdr:rowOff>88646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98823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47990</xdr:rowOff>
    </xdr:from>
    <xdr:to>
      <xdr:col>29</xdr:col>
      <xdr:colOff>127000</xdr:colOff>
      <xdr:row>17</xdr:row>
      <xdr:rowOff>78549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0265"/>
          <a:ext cx="647700" cy="3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78549</xdr:rowOff>
    </xdr:from>
    <xdr:to>
      <xdr:col>26</xdr:col>
      <xdr:colOff>50800</xdr:colOff>
      <xdr:row>17</xdr:row>
      <xdr:rowOff>104683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0824"/>
          <a:ext cx="698500" cy="2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104683</xdr:rowOff>
    </xdr:from>
    <xdr:to>
      <xdr:col>22</xdr:col>
      <xdr:colOff>114300</xdr:colOff>
      <xdr:row>17</xdr:row>
      <xdr:rowOff>144139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6958"/>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139293</xdr:rowOff>
    </xdr:from>
    <xdr:to>
      <xdr:col>18</xdr:col>
      <xdr:colOff>177800</xdr:colOff>
      <xdr:row>17</xdr:row>
      <xdr:rowOff>144139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01568"/>
          <a:ext cx="6985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168640</xdr:rowOff>
    </xdr:from>
    <xdr:to>
      <xdr:col>29</xdr:col>
      <xdr:colOff>177800</xdr:colOff>
      <xdr:row>17</xdr:row>
      <xdr:rowOff>98790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27749</xdr:rowOff>
    </xdr:from>
    <xdr:to>
      <xdr:col>26</xdr:col>
      <xdr:colOff>101600</xdr:colOff>
      <xdr:row>17</xdr:row>
      <xdr:rowOff>129349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139526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5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53883</xdr:rowOff>
    </xdr:from>
    <xdr:to>
      <xdr:col>22</xdr:col>
      <xdr:colOff>165100</xdr:colOff>
      <xdr:row>17</xdr:row>
      <xdr:rowOff>155483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165660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8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93339</xdr:rowOff>
    </xdr:from>
    <xdr:to>
      <xdr:col>19</xdr:col>
      <xdr:colOff>38100</xdr:colOff>
      <xdr:row>18</xdr:row>
      <xdr:rowOff>23489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88493</xdr:rowOff>
    </xdr:from>
    <xdr:to>
      <xdr:col>15</xdr:col>
      <xdr:colOff>101600</xdr:colOff>
      <xdr:row>18</xdr:row>
      <xdr:rowOff>18643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28820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19607</xdr:rowOff>
    </xdr:from>
    <xdr:to>
      <xdr:col>29</xdr:col>
      <xdr:colOff>127000</xdr:colOff>
      <xdr:row>37</xdr:row>
      <xdr:rowOff>53718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4307"/>
          <a:ext cx="647700" cy="34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53718</xdr:rowOff>
    </xdr:from>
    <xdr:to>
      <xdr:col>26</xdr:col>
      <xdr:colOff>50800</xdr:colOff>
      <xdr:row>37</xdr:row>
      <xdr:rowOff>92742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78418"/>
          <a:ext cx="698500" cy="3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76088</xdr:rowOff>
    </xdr:from>
    <xdr:to>
      <xdr:col>22</xdr:col>
      <xdr:colOff>114300</xdr:colOff>
      <xdr:row>37</xdr:row>
      <xdr:rowOff>92742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00788"/>
          <a:ext cx="698500" cy="1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57620</xdr:rowOff>
    </xdr:from>
    <xdr:to>
      <xdr:col>18</xdr:col>
      <xdr:colOff>177800</xdr:colOff>
      <xdr:row>37</xdr:row>
      <xdr:rowOff>76088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82320"/>
          <a:ext cx="698500" cy="1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140257</xdr:rowOff>
    </xdr:from>
    <xdr:to>
      <xdr:col>29</xdr:col>
      <xdr:colOff>177800</xdr:colOff>
      <xdr:row>37</xdr:row>
      <xdr:rowOff>70407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112334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2918</xdr:rowOff>
    </xdr:from>
    <xdr:to>
      <xdr:col>26</xdr:col>
      <xdr:colOff>101600</xdr:colOff>
      <xdr:row>37</xdr:row>
      <xdr:rowOff>104518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89295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1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41942</xdr:rowOff>
    </xdr:from>
    <xdr:to>
      <xdr:col>22</xdr:col>
      <xdr:colOff>165100</xdr:colOff>
      <xdr:row>37</xdr:row>
      <xdr:rowOff>143542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6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128319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25288</xdr:rowOff>
    </xdr:from>
    <xdr:to>
      <xdr:col>19</xdr:col>
      <xdr:colOff>38100</xdr:colOff>
      <xdr:row>37</xdr:row>
      <xdr:rowOff>126888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111665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6820</xdr:rowOff>
    </xdr:from>
    <xdr:to>
      <xdr:col>15</xdr:col>
      <xdr:colOff>101600</xdr:colOff>
      <xdr:row>37</xdr:row>
      <xdr:rowOff>108420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3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93197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86093</xdr:rowOff>
    </xdr:from>
    <xdr:to>
      <xdr:col>24</xdr:col>
      <xdr:colOff>63500</xdr:colOff>
      <xdr:row>37</xdr:row>
      <xdr:rowOff>106195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29743"/>
          <a:ext cx="8382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67447</xdr:rowOff>
    </xdr:from>
    <xdr:to>
      <xdr:col>19</xdr:col>
      <xdr:colOff>177800</xdr:colOff>
      <xdr:row>37</xdr:row>
      <xdr:rowOff>86093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1097"/>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67447</xdr:rowOff>
    </xdr:from>
    <xdr:to>
      <xdr:col>15</xdr:col>
      <xdr:colOff>50800</xdr:colOff>
      <xdr:row>37</xdr:row>
      <xdr:rowOff>87816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1097"/>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84524</xdr:rowOff>
    </xdr:from>
    <xdr:to>
      <xdr:col>10</xdr:col>
      <xdr:colOff>114300</xdr:colOff>
      <xdr:row>37</xdr:row>
      <xdr:rowOff>87816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817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55395</xdr:rowOff>
    </xdr:from>
    <xdr:to>
      <xdr:col>24</xdr:col>
      <xdr:colOff>114300</xdr:colOff>
      <xdr:row>37</xdr:row>
      <xdr:rowOff>156995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33822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35293</xdr:rowOff>
    </xdr:from>
    <xdr:to>
      <xdr:col>20</xdr:col>
      <xdr:colOff>38100</xdr:colOff>
      <xdr:row>37</xdr:row>
      <xdr:rowOff>136893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128020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16647</xdr:rowOff>
    </xdr:from>
    <xdr:to>
      <xdr:col>15</xdr:col>
      <xdr:colOff>101600</xdr:colOff>
      <xdr:row>37</xdr:row>
      <xdr:rowOff>118247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37016</xdr:rowOff>
    </xdr:from>
    <xdr:to>
      <xdr:col>10</xdr:col>
      <xdr:colOff>165100</xdr:colOff>
      <xdr:row>37</xdr:row>
      <xdr:rowOff>138616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129743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33724</xdr:rowOff>
    </xdr:from>
    <xdr:to>
      <xdr:col>6</xdr:col>
      <xdr:colOff>38100</xdr:colOff>
      <xdr:row>37</xdr:row>
      <xdr:rowOff>135324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126451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56083</xdr:rowOff>
    </xdr:from>
    <xdr:to>
      <xdr:col>24</xdr:col>
      <xdr:colOff>63500</xdr:colOff>
      <xdr:row>54</xdr:row>
      <xdr:rowOff>84004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14383"/>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84004</xdr:rowOff>
    </xdr:from>
    <xdr:to>
      <xdr:col>19</xdr:col>
      <xdr:colOff>177800</xdr:colOff>
      <xdr:row>54</xdr:row>
      <xdr:rowOff>129257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42304"/>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129257</xdr:rowOff>
    </xdr:from>
    <xdr:to>
      <xdr:col>15</xdr:col>
      <xdr:colOff>50800</xdr:colOff>
      <xdr:row>54</xdr:row>
      <xdr:rowOff>169875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87557"/>
          <a:ext cx="8890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169875</xdr:rowOff>
    </xdr:from>
    <xdr:to>
      <xdr:col>10</xdr:col>
      <xdr:colOff>114300</xdr:colOff>
      <xdr:row>55</xdr:row>
      <xdr:rowOff>29158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28175"/>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5283</xdr:rowOff>
    </xdr:from>
    <xdr:to>
      <xdr:col>24</xdr:col>
      <xdr:colOff>114300</xdr:colOff>
      <xdr:row>54</xdr:row>
      <xdr:rowOff>106883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28160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33204</xdr:rowOff>
    </xdr:from>
    <xdr:to>
      <xdr:col>20</xdr:col>
      <xdr:colOff>38100</xdr:colOff>
      <xdr:row>54</xdr:row>
      <xdr:rowOff>134804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151331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78457</xdr:rowOff>
    </xdr:from>
    <xdr:to>
      <xdr:col>15</xdr:col>
      <xdr:colOff>101600</xdr:colOff>
      <xdr:row>55</xdr:row>
      <xdr:rowOff>8607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25134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119075</xdr:rowOff>
    </xdr:from>
    <xdr:to>
      <xdr:col>10</xdr:col>
      <xdr:colOff>165100</xdr:colOff>
      <xdr:row>55</xdr:row>
      <xdr:rowOff>49225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65752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5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149808</xdr:rowOff>
    </xdr:from>
    <xdr:to>
      <xdr:col>6</xdr:col>
      <xdr:colOff>38100</xdr:colOff>
      <xdr:row>55</xdr:row>
      <xdr:rowOff>79958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96485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24943</xdr:rowOff>
    </xdr:from>
    <xdr:to>
      <xdr:col>24</xdr:col>
      <xdr:colOff>63500</xdr:colOff>
      <xdr:row>78</xdr:row>
      <xdr:rowOff>67653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98043"/>
          <a:ext cx="8382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13779</xdr:rowOff>
    </xdr:from>
    <xdr:to>
      <xdr:col>19</xdr:col>
      <xdr:colOff>177800</xdr:colOff>
      <xdr:row>78</xdr:row>
      <xdr:rowOff>24943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8687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12218</xdr:rowOff>
    </xdr:from>
    <xdr:to>
      <xdr:col>15</xdr:col>
      <xdr:colOff>50800</xdr:colOff>
      <xdr:row>78</xdr:row>
      <xdr:rowOff>13779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8531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168351</xdr:rowOff>
    </xdr:from>
    <xdr:to>
      <xdr:col>10</xdr:col>
      <xdr:colOff>114300</xdr:colOff>
      <xdr:row>78</xdr:row>
      <xdr:rowOff>12218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70001"/>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16853</xdr:rowOff>
    </xdr:from>
    <xdr:to>
      <xdr:col>24</xdr:col>
      <xdr:colOff>114300</xdr:colOff>
      <xdr:row>78</xdr:row>
      <xdr:rowOff>118453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103230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145593</xdr:rowOff>
    </xdr:from>
    <xdr:to>
      <xdr:col>20</xdr:col>
      <xdr:colOff>38100</xdr:colOff>
      <xdr:row>78</xdr:row>
      <xdr:rowOff>75743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66870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134429</xdr:rowOff>
    </xdr:from>
    <xdr:to>
      <xdr:col>15</xdr:col>
      <xdr:colOff>101600</xdr:colOff>
      <xdr:row>78</xdr:row>
      <xdr:rowOff>64579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55706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132868</xdr:rowOff>
    </xdr:from>
    <xdr:to>
      <xdr:col>10</xdr:col>
      <xdr:colOff>165100</xdr:colOff>
      <xdr:row>78</xdr:row>
      <xdr:rowOff>63018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117551</xdr:rowOff>
    </xdr:from>
    <xdr:to>
      <xdr:col>6</xdr:col>
      <xdr:colOff>38100</xdr:colOff>
      <xdr:row>78</xdr:row>
      <xdr:rowOff>47701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38828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133186</xdr:rowOff>
    </xdr:from>
    <xdr:to>
      <xdr:col>24</xdr:col>
      <xdr:colOff>63500</xdr:colOff>
      <xdr:row>97</xdr:row>
      <xdr:rowOff>143751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63836"/>
          <a:ext cx="8382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83274</xdr:rowOff>
    </xdr:from>
    <xdr:to>
      <xdr:col>19</xdr:col>
      <xdr:colOff>177800</xdr:colOff>
      <xdr:row>97</xdr:row>
      <xdr:rowOff>143751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13924"/>
          <a:ext cx="8890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48831</xdr:rowOff>
    </xdr:from>
    <xdr:to>
      <xdr:col>15</xdr:col>
      <xdr:colOff>50800</xdr:colOff>
      <xdr:row>97</xdr:row>
      <xdr:rowOff>83274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9481"/>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48831</xdr:rowOff>
    </xdr:from>
    <xdr:to>
      <xdr:col>10</xdr:col>
      <xdr:colOff>114300</xdr:colOff>
      <xdr:row>97</xdr:row>
      <xdr:rowOff>129299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9481"/>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82386</xdr:rowOff>
    </xdr:from>
    <xdr:to>
      <xdr:col>24</xdr:col>
      <xdr:colOff>114300</xdr:colOff>
      <xdr:row>98</xdr:row>
      <xdr:rowOff>12536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92951</xdr:rowOff>
    </xdr:from>
    <xdr:to>
      <xdr:col>20</xdr:col>
      <xdr:colOff>38100</xdr:colOff>
      <xdr:row>98</xdr:row>
      <xdr:rowOff>23101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32474</xdr:rowOff>
    </xdr:from>
    <xdr:to>
      <xdr:col>15</xdr:col>
      <xdr:colOff>101600</xdr:colOff>
      <xdr:row>97</xdr:row>
      <xdr:rowOff>134074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125201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169481</xdr:rowOff>
    </xdr:from>
    <xdr:to>
      <xdr:col>10</xdr:col>
      <xdr:colOff>165100</xdr:colOff>
      <xdr:row>97</xdr:row>
      <xdr:rowOff>99631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90758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78499</xdr:rowOff>
    </xdr:from>
    <xdr:to>
      <xdr:col>6</xdr:col>
      <xdr:colOff>38100</xdr:colOff>
      <xdr:row>98</xdr:row>
      <xdr:rowOff>8649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171226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121272</xdr:rowOff>
    </xdr:from>
    <xdr:to>
      <xdr:col>55</xdr:col>
      <xdr:colOff>0</xdr:colOff>
      <xdr:row>36</xdr:row>
      <xdr:rowOff>140330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3472"/>
          <a:ext cx="8382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140330</xdr:rowOff>
    </xdr:from>
    <xdr:to>
      <xdr:col>50</xdr:col>
      <xdr:colOff>114300</xdr:colOff>
      <xdr:row>36</xdr:row>
      <xdr:rowOff>166463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12530"/>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166463</xdr:rowOff>
    </xdr:from>
    <xdr:to>
      <xdr:col>45</xdr:col>
      <xdr:colOff>177800</xdr:colOff>
      <xdr:row>37</xdr:row>
      <xdr:rowOff>17637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8663"/>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12376</xdr:rowOff>
    </xdr:from>
    <xdr:to>
      <xdr:col>41</xdr:col>
      <xdr:colOff>50800</xdr:colOff>
      <xdr:row>37</xdr:row>
      <xdr:rowOff>17637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56026"/>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70472</xdr:rowOff>
    </xdr:from>
    <xdr:to>
      <xdr:col>55</xdr:col>
      <xdr:colOff>50800</xdr:colOff>
      <xdr:row>37</xdr:row>
      <xdr:rowOff>622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93349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89530</xdr:rowOff>
    </xdr:from>
    <xdr:to>
      <xdr:col>50</xdr:col>
      <xdr:colOff>165100</xdr:colOff>
      <xdr:row>37</xdr:row>
      <xdr:rowOff>19680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36207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3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115663</xdr:rowOff>
    </xdr:from>
    <xdr:to>
      <xdr:col>46</xdr:col>
      <xdr:colOff>38100</xdr:colOff>
      <xdr:row>37</xdr:row>
      <xdr:rowOff>45813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62340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138287</xdr:rowOff>
    </xdr:from>
    <xdr:to>
      <xdr:col>41</xdr:col>
      <xdr:colOff>101600</xdr:colOff>
      <xdr:row>37</xdr:row>
      <xdr:rowOff>68437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84964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133026</xdr:rowOff>
    </xdr:from>
    <xdr:to>
      <xdr:col>36</xdr:col>
      <xdr:colOff>165100</xdr:colOff>
      <xdr:row>37</xdr:row>
      <xdr:rowOff>63176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79703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8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66708</xdr:rowOff>
    </xdr:from>
    <xdr:to>
      <xdr:col>55</xdr:col>
      <xdr:colOff>0</xdr:colOff>
      <xdr:row>58</xdr:row>
      <xdr:rowOff>82851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0808"/>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72010</xdr:rowOff>
    </xdr:from>
    <xdr:to>
      <xdr:col>50</xdr:col>
      <xdr:colOff>114300</xdr:colOff>
      <xdr:row>58</xdr:row>
      <xdr:rowOff>82851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6110"/>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72010</xdr:rowOff>
    </xdr:from>
    <xdr:to>
      <xdr:col>45</xdr:col>
      <xdr:colOff>177800</xdr:colOff>
      <xdr:row>58</xdr:row>
      <xdr:rowOff>74709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6110"/>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74709</xdr:rowOff>
    </xdr:from>
    <xdr:to>
      <xdr:col>41</xdr:col>
      <xdr:colOff>50800</xdr:colOff>
      <xdr:row>58</xdr:row>
      <xdr:rowOff>93225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8809"/>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15908</xdr:rowOff>
    </xdr:from>
    <xdr:to>
      <xdr:col>55</xdr:col>
      <xdr:colOff>50800</xdr:colOff>
      <xdr:row>58</xdr:row>
      <xdr:rowOff>117508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146735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32051</xdr:rowOff>
    </xdr:from>
    <xdr:to>
      <xdr:col>50</xdr:col>
      <xdr:colOff>165100</xdr:colOff>
      <xdr:row>58</xdr:row>
      <xdr:rowOff>133651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150178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21210</xdr:rowOff>
    </xdr:from>
    <xdr:to>
      <xdr:col>46</xdr:col>
      <xdr:colOff>38100</xdr:colOff>
      <xdr:row>58</xdr:row>
      <xdr:rowOff>122810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23909</xdr:rowOff>
    </xdr:from>
    <xdr:to>
      <xdr:col>41</xdr:col>
      <xdr:colOff>101600</xdr:colOff>
      <xdr:row>58</xdr:row>
      <xdr:rowOff>125509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142036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42425</xdr:rowOff>
    </xdr:from>
    <xdr:to>
      <xdr:col>36</xdr:col>
      <xdr:colOff>165100</xdr:colOff>
      <xdr:row>58</xdr:row>
      <xdr:rowOff>144025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135152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27905</xdr:rowOff>
    </xdr:from>
    <xdr:to>
      <xdr:col>55</xdr:col>
      <xdr:colOff>0</xdr:colOff>
      <xdr:row>79</xdr:row>
      <xdr:rowOff>35082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72455"/>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35082</xdr:rowOff>
    </xdr:from>
    <xdr:to>
      <xdr:col>50</xdr:col>
      <xdr:colOff>114300</xdr:colOff>
      <xdr:row>79</xdr:row>
      <xdr:rowOff>38681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79632"/>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14832</xdr:rowOff>
    </xdr:from>
    <xdr:to>
      <xdr:col>45</xdr:col>
      <xdr:colOff>177800</xdr:colOff>
      <xdr:row>79</xdr:row>
      <xdr:rowOff>38681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59382"/>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150016</xdr:rowOff>
    </xdr:from>
    <xdr:to>
      <xdr:col>41</xdr:col>
      <xdr:colOff>50800</xdr:colOff>
      <xdr:row>79</xdr:row>
      <xdr:rowOff>14832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23116"/>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148555</xdr:rowOff>
    </xdr:from>
    <xdr:to>
      <xdr:col>55</xdr:col>
      <xdr:colOff>50800</xdr:colOff>
      <xdr:row>79</xdr:row>
      <xdr:rowOff>78705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155732</xdr:rowOff>
    </xdr:from>
    <xdr:to>
      <xdr:col>50</xdr:col>
      <xdr:colOff>165100</xdr:colOff>
      <xdr:row>79</xdr:row>
      <xdr:rowOff>85882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77009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159331</xdr:rowOff>
    </xdr:from>
    <xdr:to>
      <xdr:col>46</xdr:col>
      <xdr:colOff>38100</xdr:colOff>
      <xdr:row>79</xdr:row>
      <xdr:rowOff>89481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80608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135482</xdr:rowOff>
    </xdr:from>
    <xdr:to>
      <xdr:col>41</xdr:col>
      <xdr:colOff>101600</xdr:colOff>
      <xdr:row>79</xdr:row>
      <xdr:rowOff>65632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56759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99216</xdr:rowOff>
    </xdr:from>
    <xdr:to>
      <xdr:col>36</xdr:col>
      <xdr:colOff>165100</xdr:colOff>
      <xdr:row>79</xdr:row>
      <xdr:rowOff>29366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20493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144749</xdr:rowOff>
    </xdr:from>
    <xdr:to>
      <xdr:col>55</xdr:col>
      <xdr:colOff>0</xdr:colOff>
      <xdr:row>99</xdr:row>
      <xdr:rowOff>27742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46849"/>
          <a:ext cx="838200" cy="5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133090</xdr:rowOff>
    </xdr:from>
    <xdr:to>
      <xdr:col>50</xdr:col>
      <xdr:colOff>114300</xdr:colOff>
      <xdr:row>99</xdr:row>
      <xdr:rowOff>27742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35190"/>
          <a:ext cx="8890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133090</xdr:rowOff>
    </xdr:from>
    <xdr:to>
      <xdr:col>45</xdr:col>
      <xdr:colOff>177800</xdr:colOff>
      <xdr:row>98</xdr:row>
      <xdr:rowOff>154442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35190"/>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154442</xdr:rowOff>
    </xdr:from>
    <xdr:to>
      <xdr:col>41</xdr:col>
      <xdr:colOff>50800</xdr:colOff>
      <xdr:row>99</xdr:row>
      <xdr:rowOff>40136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56542"/>
          <a:ext cx="889000" cy="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93949</xdr:rowOff>
    </xdr:from>
    <xdr:to>
      <xdr:col>55</xdr:col>
      <xdr:colOff>50800</xdr:colOff>
      <xdr:row>99</xdr:row>
      <xdr:rowOff>24099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53326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148392</xdr:rowOff>
    </xdr:from>
    <xdr:to>
      <xdr:col>50</xdr:col>
      <xdr:colOff>165100</xdr:colOff>
      <xdr:row>99</xdr:row>
      <xdr:rowOff>78542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95069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82290</xdr:rowOff>
    </xdr:from>
    <xdr:to>
      <xdr:col>46</xdr:col>
      <xdr:colOff>38100</xdr:colOff>
      <xdr:row>99</xdr:row>
      <xdr:rowOff>12440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28967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65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103642</xdr:rowOff>
    </xdr:from>
    <xdr:to>
      <xdr:col>41</xdr:col>
      <xdr:colOff>101600</xdr:colOff>
      <xdr:row>99</xdr:row>
      <xdr:rowOff>33792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50319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68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160786</xdr:rowOff>
    </xdr:from>
    <xdr:to>
      <xdr:col>36</xdr:col>
      <xdr:colOff>165100</xdr:colOff>
      <xdr:row>99</xdr:row>
      <xdr:rowOff>90936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107463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89723</xdr:rowOff>
    </xdr:from>
    <xdr:to>
      <xdr:col>85</xdr:col>
      <xdr:colOff>127000</xdr:colOff>
      <xdr:row>38</xdr:row>
      <xdr:rowOff>121508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04823"/>
          <a:ext cx="8382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89723</xdr:rowOff>
    </xdr:from>
    <xdr:to>
      <xdr:col>81</xdr:col>
      <xdr:colOff>50800</xdr:colOff>
      <xdr:row>38</xdr:row>
      <xdr:rowOff>96038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0482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49947</xdr:rowOff>
    </xdr:from>
    <xdr:to>
      <xdr:col>76</xdr:col>
      <xdr:colOff>114300</xdr:colOff>
      <xdr:row>38</xdr:row>
      <xdr:rowOff>96038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65047"/>
          <a:ext cx="8890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27375</xdr:rowOff>
    </xdr:from>
    <xdr:to>
      <xdr:col>71</xdr:col>
      <xdr:colOff>177800</xdr:colOff>
      <xdr:row>38</xdr:row>
      <xdr:rowOff>49947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42475"/>
          <a:ext cx="8890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70708</xdr:rowOff>
    </xdr:from>
    <xdr:to>
      <xdr:col>85</xdr:col>
      <xdr:colOff>177800</xdr:colOff>
      <xdr:row>39</xdr:row>
      <xdr:rowOff>858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38923</xdr:rowOff>
    </xdr:from>
    <xdr:to>
      <xdr:col>81</xdr:col>
      <xdr:colOff>101600</xdr:colOff>
      <xdr:row>38</xdr:row>
      <xdr:rowOff>140523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157051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45238</xdr:rowOff>
    </xdr:from>
    <xdr:to>
      <xdr:col>76</xdr:col>
      <xdr:colOff>165100</xdr:colOff>
      <xdr:row>38</xdr:row>
      <xdr:rowOff>146838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137965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170597</xdr:rowOff>
    </xdr:from>
    <xdr:to>
      <xdr:col>72</xdr:col>
      <xdr:colOff>38100</xdr:colOff>
      <xdr:row>38</xdr:row>
      <xdr:rowOff>100747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117274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148025</xdr:rowOff>
    </xdr:from>
    <xdr:to>
      <xdr:col>67</xdr:col>
      <xdr:colOff>101600</xdr:colOff>
      <xdr:row>38</xdr:row>
      <xdr:rowOff>78175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94702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169162</xdr:rowOff>
    </xdr:from>
    <xdr:to>
      <xdr:col>85</xdr:col>
      <xdr:colOff>127000</xdr:colOff>
      <xdr:row>76</xdr:row>
      <xdr:rowOff>75609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27912"/>
          <a:ext cx="838200" cy="7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75609</xdr:rowOff>
    </xdr:from>
    <xdr:to>
      <xdr:col>81</xdr:col>
      <xdr:colOff>50800</xdr:colOff>
      <xdr:row>76</xdr:row>
      <xdr:rowOff>85311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0580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62356</xdr:rowOff>
    </xdr:from>
    <xdr:to>
      <xdr:col>76</xdr:col>
      <xdr:colOff>114300</xdr:colOff>
      <xdr:row>76</xdr:row>
      <xdr:rowOff>85311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92556"/>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46468</xdr:rowOff>
    </xdr:from>
    <xdr:to>
      <xdr:col>71</xdr:col>
      <xdr:colOff>177800</xdr:colOff>
      <xdr:row>76</xdr:row>
      <xdr:rowOff>62356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76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118362</xdr:rowOff>
    </xdr:from>
    <xdr:to>
      <xdr:col>85</xdr:col>
      <xdr:colOff>177800</xdr:colOff>
      <xdr:row>76</xdr:row>
      <xdr:rowOff>48512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141239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2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24809</xdr:rowOff>
    </xdr:from>
    <xdr:to>
      <xdr:col>81</xdr:col>
      <xdr:colOff>101600</xdr:colOff>
      <xdr:row>76</xdr:row>
      <xdr:rowOff>126409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142936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34511</xdr:rowOff>
    </xdr:from>
    <xdr:to>
      <xdr:col>76</xdr:col>
      <xdr:colOff>165100</xdr:colOff>
      <xdr:row>76</xdr:row>
      <xdr:rowOff>136111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152639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11556</xdr:rowOff>
    </xdr:from>
    <xdr:to>
      <xdr:col>72</xdr:col>
      <xdr:colOff>38100</xdr:colOff>
      <xdr:row>76</xdr:row>
      <xdr:rowOff>113156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129682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167118</xdr:rowOff>
    </xdr:from>
    <xdr:to>
      <xdr:col>67</xdr:col>
      <xdr:colOff>101600</xdr:colOff>
      <xdr:row>76</xdr:row>
      <xdr:rowOff>97268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113795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15855</xdr:rowOff>
    </xdr:from>
    <xdr:to>
      <xdr:col>85</xdr:col>
      <xdr:colOff>127000</xdr:colOff>
      <xdr:row>99</xdr:row>
      <xdr:rowOff>24842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9405"/>
          <a:ext cx="8382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106232</xdr:rowOff>
    </xdr:from>
    <xdr:to>
      <xdr:col>81</xdr:col>
      <xdr:colOff>50800</xdr:colOff>
      <xdr:row>99</xdr:row>
      <xdr:rowOff>24842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08332"/>
          <a:ext cx="889000" cy="9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106232</xdr:rowOff>
    </xdr:from>
    <xdr:to>
      <xdr:col>76</xdr:col>
      <xdr:colOff>114300</xdr:colOff>
      <xdr:row>98</xdr:row>
      <xdr:rowOff>134738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08332"/>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98233</xdr:rowOff>
    </xdr:from>
    <xdr:to>
      <xdr:col>71</xdr:col>
      <xdr:colOff>177800</xdr:colOff>
      <xdr:row>98</xdr:row>
      <xdr:rowOff>134738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0333"/>
          <a:ext cx="889000" cy="3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136505</xdr:rowOff>
    </xdr:from>
    <xdr:to>
      <xdr:col>85</xdr:col>
      <xdr:colOff>177800</xdr:colOff>
      <xdr:row>99</xdr:row>
      <xdr:rowOff>66655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145492</xdr:rowOff>
    </xdr:from>
    <xdr:to>
      <xdr:col>81</xdr:col>
      <xdr:colOff>101600</xdr:colOff>
      <xdr:row>99</xdr:row>
      <xdr:rowOff>75642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55432</xdr:rowOff>
    </xdr:from>
    <xdr:to>
      <xdr:col>76</xdr:col>
      <xdr:colOff>165100</xdr:colOff>
      <xdr:row>98</xdr:row>
      <xdr:rowOff>157032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83938</xdr:rowOff>
    </xdr:from>
    <xdr:to>
      <xdr:col>72</xdr:col>
      <xdr:colOff>38100</xdr:colOff>
      <xdr:row>99</xdr:row>
      <xdr:rowOff>14088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30615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47433</xdr:rowOff>
    </xdr:from>
    <xdr:to>
      <xdr:col>67</xdr:col>
      <xdr:colOff>101600</xdr:colOff>
      <xdr:row>98</xdr:row>
      <xdr:rowOff>149033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165560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21831</xdr:rowOff>
    </xdr:from>
    <xdr:to>
      <xdr:col>116</xdr:col>
      <xdr:colOff>63500</xdr:colOff>
      <xdr:row>74</xdr:row>
      <xdr:rowOff>67716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709131"/>
          <a:ext cx="8382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67716</xdr:rowOff>
    </xdr:from>
    <xdr:to>
      <xdr:col>111</xdr:col>
      <xdr:colOff>177800</xdr:colOff>
      <xdr:row>74</xdr:row>
      <xdr:rowOff>104597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755016"/>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104597</xdr:rowOff>
    </xdr:from>
    <xdr:to>
      <xdr:col>107</xdr:col>
      <xdr:colOff>50800</xdr:colOff>
      <xdr:row>74</xdr:row>
      <xdr:rowOff>125019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79189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88862</xdr:rowOff>
    </xdr:from>
    <xdr:to>
      <xdr:col>102</xdr:col>
      <xdr:colOff>114300</xdr:colOff>
      <xdr:row>74</xdr:row>
      <xdr:rowOff>125019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604712"/>
          <a:ext cx="889000" cy="20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142481</xdr:rowOff>
    </xdr:from>
    <xdr:to>
      <xdr:col>116</xdr:col>
      <xdr:colOff>114300</xdr:colOff>
      <xdr:row>74</xdr:row>
      <xdr:rowOff>72631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6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165358</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16916</xdr:rowOff>
    </xdr:from>
    <xdr:to>
      <xdr:col>112</xdr:col>
      <xdr:colOff>38100</xdr:colOff>
      <xdr:row>74</xdr:row>
      <xdr:rowOff>118516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7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135043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4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53797</xdr:rowOff>
    </xdr:from>
    <xdr:to>
      <xdr:col>107</xdr:col>
      <xdr:colOff>101600</xdr:colOff>
      <xdr:row>74</xdr:row>
      <xdr:rowOff>155397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5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74219</xdr:rowOff>
    </xdr:from>
    <xdr:to>
      <xdr:col>102</xdr:col>
      <xdr:colOff>165100</xdr:colOff>
      <xdr:row>75</xdr:row>
      <xdr:rowOff>4369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7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20896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38062</xdr:rowOff>
    </xdr:from>
    <xdr:to>
      <xdr:col>98</xdr:col>
      <xdr:colOff>38100</xdr:colOff>
      <xdr:row>73</xdr:row>
      <xdr:rowOff>139662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5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156189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3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決算総額は、住民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25,868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円上回っており、前年度と比較しても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％）している。令和元年度は繰出金自身の増加（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百万円）及び人口減（△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人）による影響で住民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人当たりのコストが増加となった。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50,177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円である。前年度と比較すると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％）している。海南病院繰出金の増が主な要因である。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円上回っているが、令和元年度に実施した地方債繰上償還（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百万円）の影響によるものである。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25146</xdr:rowOff>
    </xdr:from>
    <xdr:to>
      <xdr:col>24</xdr:col>
      <xdr:colOff>63500</xdr:colOff>
      <xdr:row>36</xdr:row>
      <xdr:rowOff>45466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7346"/>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20828</xdr:rowOff>
    </xdr:from>
    <xdr:to>
      <xdr:col>19</xdr:col>
      <xdr:colOff>177800</xdr:colOff>
      <xdr:row>36</xdr:row>
      <xdr:rowOff>45466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3028"/>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20828</xdr:rowOff>
    </xdr:from>
    <xdr:to>
      <xdr:col>15</xdr:col>
      <xdr:colOff>50800</xdr:colOff>
      <xdr:row>36</xdr:row>
      <xdr:rowOff>38862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302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155448</xdr:rowOff>
    </xdr:from>
    <xdr:to>
      <xdr:col>10</xdr:col>
      <xdr:colOff>114300</xdr:colOff>
      <xdr:row>36</xdr:row>
      <xdr:rowOff>38862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61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145796</xdr:rowOff>
    </xdr:from>
    <xdr:to>
      <xdr:col>24</xdr:col>
      <xdr:colOff>114300</xdr:colOff>
      <xdr:row>36</xdr:row>
      <xdr:rowOff>75946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124223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166116</xdr:rowOff>
    </xdr:from>
    <xdr:to>
      <xdr:col>20</xdr:col>
      <xdr:colOff>38100</xdr:colOff>
      <xdr:row>36</xdr:row>
      <xdr:rowOff>96266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141478</xdr:rowOff>
    </xdr:from>
    <xdr:to>
      <xdr:col>15</xdr:col>
      <xdr:colOff>101600</xdr:colOff>
      <xdr:row>36</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62755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159512</xdr:rowOff>
    </xdr:from>
    <xdr:to>
      <xdr:col>10</xdr:col>
      <xdr:colOff>165100</xdr:colOff>
      <xdr:row>36</xdr:row>
      <xdr:rowOff>89662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80789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104648</xdr:rowOff>
    </xdr:from>
    <xdr:to>
      <xdr:col>6</xdr:col>
      <xdr:colOff>38100</xdr:colOff>
      <xdr:row>36</xdr:row>
      <xdr:rowOff>34798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25925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105605</xdr:rowOff>
    </xdr:from>
    <xdr:to>
      <xdr:col>24</xdr:col>
      <xdr:colOff>63500</xdr:colOff>
      <xdr:row>58</xdr:row>
      <xdr:rowOff>128948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9705"/>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48552</xdr:rowOff>
    </xdr:from>
    <xdr:to>
      <xdr:col>19</xdr:col>
      <xdr:colOff>177800</xdr:colOff>
      <xdr:row>58</xdr:row>
      <xdr:rowOff>128948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2652"/>
          <a:ext cx="889000" cy="8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48552</xdr:rowOff>
    </xdr:from>
    <xdr:to>
      <xdr:col>15</xdr:col>
      <xdr:colOff>50800</xdr:colOff>
      <xdr:row>58</xdr:row>
      <xdr:rowOff>79204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2652"/>
          <a:ext cx="889000" cy="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79204</xdr:rowOff>
    </xdr:from>
    <xdr:to>
      <xdr:col>10</xdr:col>
      <xdr:colOff>114300</xdr:colOff>
      <xdr:row>58</xdr:row>
      <xdr:rowOff>109851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3304"/>
          <a:ext cx="889000" cy="3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54805</xdr:rowOff>
    </xdr:from>
    <xdr:to>
      <xdr:col>24</xdr:col>
      <xdr:colOff>114300</xdr:colOff>
      <xdr:row>58</xdr:row>
      <xdr:rowOff>156405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78148</xdr:rowOff>
    </xdr:from>
    <xdr:to>
      <xdr:col>20</xdr:col>
      <xdr:colOff>38100</xdr:colOff>
      <xdr:row>59</xdr:row>
      <xdr:rowOff>8298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24825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169202</xdr:rowOff>
    </xdr:from>
    <xdr:to>
      <xdr:col>15</xdr:col>
      <xdr:colOff>101600</xdr:colOff>
      <xdr:row>58</xdr:row>
      <xdr:rowOff>99352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115879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1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28404</xdr:rowOff>
    </xdr:from>
    <xdr:to>
      <xdr:col>10</xdr:col>
      <xdr:colOff>165100</xdr:colOff>
      <xdr:row>58</xdr:row>
      <xdr:rowOff>130004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146531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59051</xdr:rowOff>
    </xdr:from>
    <xdr:to>
      <xdr:col>6</xdr:col>
      <xdr:colOff>38100</xdr:colOff>
      <xdr:row>58</xdr:row>
      <xdr:rowOff>160651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5728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66142</xdr:rowOff>
    </xdr:from>
    <xdr:to>
      <xdr:col>24</xdr:col>
      <xdr:colOff>63500</xdr:colOff>
      <xdr:row>75</xdr:row>
      <xdr:rowOff>128493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4892"/>
          <a:ext cx="8382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66016</xdr:rowOff>
    </xdr:from>
    <xdr:to>
      <xdr:col>19</xdr:col>
      <xdr:colOff>177800</xdr:colOff>
      <xdr:row>75</xdr:row>
      <xdr:rowOff>128493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24766"/>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66016</xdr:rowOff>
    </xdr:from>
    <xdr:to>
      <xdr:col>15</xdr:col>
      <xdr:colOff>50800</xdr:colOff>
      <xdr:row>75</xdr:row>
      <xdr:rowOff>113519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24766"/>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50626</xdr:rowOff>
    </xdr:from>
    <xdr:to>
      <xdr:col>10</xdr:col>
      <xdr:colOff>114300</xdr:colOff>
      <xdr:row>75</xdr:row>
      <xdr:rowOff>113519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9376"/>
          <a:ext cx="8890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15342</xdr:rowOff>
    </xdr:from>
    <xdr:to>
      <xdr:col>24</xdr:col>
      <xdr:colOff>114300</xdr:colOff>
      <xdr:row>75</xdr:row>
      <xdr:rowOff>116942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77693</xdr:rowOff>
    </xdr:from>
    <xdr:to>
      <xdr:col>20</xdr:col>
      <xdr:colOff>38100</xdr:colOff>
      <xdr:row>76</xdr:row>
      <xdr:rowOff>7843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15216</xdr:rowOff>
    </xdr:from>
    <xdr:to>
      <xdr:col>15</xdr:col>
      <xdr:colOff>101600</xdr:colOff>
      <xdr:row>75</xdr:row>
      <xdr:rowOff>116816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133343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62719</xdr:rowOff>
    </xdr:from>
    <xdr:to>
      <xdr:col>10</xdr:col>
      <xdr:colOff>165100</xdr:colOff>
      <xdr:row>75</xdr:row>
      <xdr:rowOff>164319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171276</xdr:rowOff>
    </xdr:from>
    <xdr:to>
      <xdr:col>6</xdr:col>
      <xdr:colOff>38100</xdr:colOff>
      <xdr:row>75</xdr:row>
      <xdr:rowOff>101426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131832</xdr:rowOff>
    </xdr:from>
    <xdr:to>
      <xdr:col>24</xdr:col>
      <xdr:colOff>63500</xdr:colOff>
      <xdr:row>97</xdr:row>
      <xdr:rowOff>138495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62482"/>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138495</xdr:rowOff>
    </xdr:from>
    <xdr:to>
      <xdr:col>19</xdr:col>
      <xdr:colOff>177800</xdr:colOff>
      <xdr:row>97</xdr:row>
      <xdr:rowOff>141943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6914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141943</xdr:rowOff>
    </xdr:from>
    <xdr:to>
      <xdr:col>15</xdr:col>
      <xdr:colOff>50800</xdr:colOff>
      <xdr:row>97</xdr:row>
      <xdr:rowOff>148506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7259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137291</xdr:rowOff>
    </xdr:from>
    <xdr:to>
      <xdr:col>10</xdr:col>
      <xdr:colOff>114300</xdr:colOff>
      <xdr:row>97</xdr:row>
      <xdr:rowOff>148506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67941"/>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81032</xdr:rowOff>
    </xdr:from>
    <xdr:to>
      <xdr:col>24</xdr:col>
      <xdr:colOff>114300</xdr:colOff>
      <xdr:row>98</xdr:row>
      <xdr:rowOff>11182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103909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87695</xdr:rowOff>
    </xdr:from>
    <xdr:to>
      <xdr:col>20</xdr:col>
      <xdr:colOff>38100</xdr:colOff>
      <xdr:row>98</xdr:row>
      <xdr:rowOff>17845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34372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91143</xdr:rowOff>
    </xdr:from>
    <xdr:to>
      <xdr:col>15</xdr:col>
      <xdr:colOff>101600</xdr:colOff>
      <xdr:row>98</xdr:row>
      <xdr:rowOff>21293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97706</xdr:rowOff>
    </xdr:from>
    <xdr:to>
      <xdr:col>10</xdr:col>
      <xdr:colOff>165100</xdr:colOff>
      <xdr:row>98</xdr:row>
      <xdr:rowOff>27856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44383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86491</xdr:rowOff>
    </xdr:from>
    <xdr:to>
      <xdr:col>6</xdr:col>
      <xdr:colOff>38100</xdr:colOff>
      <xdr:row>98</xdr:row>
      <xdr:rowOff>16641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127098</xdr:rowOff>
    </xdr:from>
    <xdr:to>
      <xdr:col>55</xdr:col>
      <xdr:colOff>0</xdr:colOff>
      <xdr:row>57</xdr:row>
      <xdr:rowOff>161883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99748"/>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127098</xdr:rowOff>
    </xdr:from>
    <xdr:to>
      <xdr:col>50</xdr:col>
      <xdr:colOff>114300</xdr:colOff>
      <xdr:row>58</xdr:row>
      <xdr:rowOff>32825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99748"/>
          <a:ext cx="889000" cy="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12438</xdr:rowOff>
    </xdr:from>
    <xdr:to>
      <xdr:col>45</xdr:col>
      <xdr:colOff>177800</xdr:colOff>
      <xdr:row>58</xdr:row>
      <xdr:rowOff>32825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56538"/>
          <a:ext cx="889000" cy="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12438</xdr:rowOff>
    </xdr:from>
    <xdr:to>
      <xdr:col>41</xdr:col>
      <xdr:colOff>50800</xdr:colOff>
      <xdr:row>58</xdr:row>
      <xdr:rowOff>42497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56538"/>
          <a:ext cx="889000" cy="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111083</xdr:rowOff>
    </xdr:from>
    <xdr:to>
      <xdr:col>55</xdr:col>
      <xdr:colOff>50800</xdr:colOff>
      <xdr:row>58</xdr:row>
      <xdr:rowOff>41233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133960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76298</xdr:rowOff>
    </xdr:from>
    <xdr:to>
      <xdr:col>50</xdr:col>
      <xdr:colOff>165100</xdr:colOff>
      <xdr:row>58</xdr:row>
      <xdr:rowOff>6448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22975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153475</xdr:rowOff>
    </xdr:from>
    <xdr:to>
      <xdr:col>46</xdr:col>
      <xdr:colOff>38100</xdr:colOff>
      <xdr:row>58</xdr:row>
      <xdr:rowOff>83625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74752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133088</xdr:rowOff>
    </xdr:from>
    <xdr:to>
      <xdr:col>41</xdr:col>
      <xdr:colOff>101600</xdr:colOff>
      <xdr:row>58</xdr:row>
      <xdr:rowOff>63238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79765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163147</xdr:rowOff>
    </xdr:from>
    <xdr:to>
      <xdr:col>36</xdr:col>
      <xdr:colOff>165100</xdr:colOff>
      <xdr:row>58</xdr:row>
      <xdr:rowOff>93297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84424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112294</xdr:rowOff>
    </xdr:from>
    <xdr:to>
      <xdr:col>55</xdr:col>
      <xdr:colOff>0</xdr:colOff>
      <xdr:row>78</xdr:row>
      <xdr:rowOff>1752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3944"/>
          <a:ext cx="838200" cy="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107328</xdr:rowOff>
    </xdr:from>
    <xdr:to>
      <xdr:col>50</xdr:col>
      <xdr:colOff>114300</xdr:colOff>
      <xdr:row>78</xdr:row>
      <xdr:rowOff>1752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08978"/>
          <a:ext cx="8890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107328</xdr:rowOff>
    </xdr:from>
    <xdr:to>
      <xdr:col>45</xdr:col>
      <xdr:colOff>177800</xdr:colOff>
      <xdr:row>78</xdr:row>
      <xdr:rowOff>4877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08978"/>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4877</xdr:rowOff>
    </xdr:from>
    <xdr:to>
      <xdr:col>41</xdr:col>
      <xdr:colOff>50800</xdr:colOff>
      <xdr:row>78</xdr:row>
      <xdr:rowOff>26212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7977"/>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61494</xdr:rowOff>
    </xdr:from>
    <xdr:to>
      <xdr:col>55</xdr:col>
      <xdr:colOff>50800</xdr:colOff>
      <xdr:row>77</xdr:row>
      <xdr:rowOff>163094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84371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122402</xdr:rowOff>
    </xdr:from>
    <xdr:to>
      <xdr:col>50</xdr:col>
      <xdr:colOff>165100</xdr:colOff>
      <xdr:row>78</xdr:row>
      <xdr:rowOff>52552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43679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56528</xdr:rowOff>
    </xdr:from>
    <xdr:to>
      <xdr:col>46</xdr:col>
      <xdr:colOff>38100</xdr:colOff>
      <xdr:row>77</xdr:row>
      <xdr:rowOff>158128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125527</xdr:rowOff>
    </xdr:from>
    <xdr:to>
      <xdr:col>41</xdr:col>
      <xdr:colOff>101600</xdr:colOff>
      <xdr:row>78</xdr:row>
      <xdr:rowOff>55677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46804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146862</xdr:rowOff>
    </xdr:from>
    <xdr:to>
      <xdr:col>36</xdr:col>
      <xdr:colOff>165100</xdr:colOff>
      <xdr:row>78</xdr:row>
      <xdr:rowOff>77012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68139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155535</xdr:rowOff>
    </xdr:from>
    <xdr:to>
      <xdr:col>55</xdr:col>
      <xdr:colOff>0</xdr:colOff>
      <xdr:row>99</xdr:row>
      <xdr:rowOff>10629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57635"/>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10629</xdr:rowOff>
    </xdr:from>
    <xdr:to>
      <xdr:col>50</xdr:col>
      <xdr:colOff>114300</xdr:colOff>
      <xdr:row>99</xdr:row>
      <xdr:rowOff>12347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84179"/>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164157</xdr:rowOff>
    </xdr:from>
    <xdr:to>
      <xdr:col>45</xdr:col>
      <xdr:colOff>177800</xdr:colOff>
      <xdr:row>99</xdr:row>
      <xdr:rowOff>12347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66257"/>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164157</xdr:rowOff>
    </xdr:from>
    <xdr:to>
      <xdr:col>41</xdr:col>
      <xdr:colOff>50800</xdr:colOff>
      <xdr:row>99</xdr:row>
      <xdr:rowOff>20118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6257"/>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104735</xdr:rowOff>
    </xdr:from>
    <xdr:to>
      <xdr:col>55</xdr:col>
      <xdr:colOff>50800</xdr:colOff>
      <xdr:row>99</xdr:row>
      <xdr:rowOff>34885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64112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131279</xdr:rowOff>
    </xdr:from>
    <xdr:to>
      <xdr:col>50</xdr:col>
      <xdr:colOff>165100</xdr:colOff>
      <xdr:row>99</xdr:row>
      <xdr:rowOff>61429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52556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132997</xdr:rowOff>
    </xdr:from>
    <xdr:to>
      <xdr:col>46</xdr:col>
      <xdr:colOff>38100</xdr:colOff>
      <xdr:row>99</xdr:row>
      <xdr:rowOff>63147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79674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113357</xdr:rowOff>
    </xdr:from>
    <xdr:to>
      <xdr:col>41</xdr:col>
      <xdr:colOff>101600</xdr:colOff>
      <xdr:row>99</xdr:row>
      <xdr:rowOff>43507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60034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140768</xdr:rowOff>
    </xdr:from>
    <xdr:to>
      <xdr:col>36</xdr:col>
      <xdr:colOff>165100</xdr:colOff>
      <xdr:row>99</xdr:row>
      <xdr:rowOff>70918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62045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76227</xdr:rowOff>
    </xdr:from>
    <xdr:to>
      <xdr:col>85</xdr:col>
      <xdr:colOff>127000</xdr:colOff>
      <xdr:row>37</xdr:row>
      <xdr:rowOff>82468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19877"/>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76227</xdr:rowOff>
    </xdr:from>
    <xdr:to>
      <xdr:col>81</xdr:col>
      <xdr:colOff>50800</xdr:colOff>
      <xdr:row>37</xdr:row>
      <xdr:rowOff>104596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19877"/>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89714</xdr:rowOff>
    </xdr:from>
    <xdr:to>
      <xdr:col>76</xdr:col>
      <xdr:colOff>114300</xdr:colOff>
      <xdr:row>37</xdr:row>
      <xdr:rowOff>104596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33364"/>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59123</xdr:rowOff>
    </xdr:from>
    <xdr:to>
      <xdr:col>71</xdr:col>
      <xdr:colOff>177800</xdr:colOff>
      <xdr:row>37</xdr:row>
      <xdr:rowOff>89714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02773"/>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31668</xdr:rowOff>
    </xdr:from>
    <xdr:to>
      <xdr:col>85</xdr:col>
      <xdr:colOff>177800</xdr:colOff>
      <xdr:row>37</xdr:row>
      <xdr:rowOff>133268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54545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25427</xdr:rowOff>
    </xdr:from>
    <xdr:to>
      <xdr:col>81</xdr:col>
      <xdr:colOff>101600</xdr:colOff>
      <xdr:row>37</xdr:row>
      <xdr:rowOff>127027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1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53796</xdr:rowOff>
    </xdr:from>
    <xdr:to>
      <xdr:col>76</xdr:col>
      <xdr:colOff>165100</xdr:colOff>
      <xdr:row>37</xdr:row>
      <xdr:rowOff>155396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38914</xdr:rowOff>
    </xdr:from>
    <xdr:to>
      <xdr:col>72</xdr:col>
      <xdr:colOff>38100</xdr:colOff>
      <xdr:row>37</xdr:row>
      <xdr:rowOff>140514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157041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8323</xdr:rowOff>
    </xdr:from>
    <xdr:to>
      <xdr:col>67</xdr:col>
      <xdr:colOff>101600</xdr:colOff>
      <xdr:row>37</xdr:row>
      <xdr:rowOff>109923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12683</xdr:rowOff>
    </xdr:from>
    <xdr:to>
      <xdr:col>85</xdr:col>
      <xdr:colOff>127000</xdr:colOff>
      <xdr:row>58</xdr:row>
      <xdr:rowOff>35413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56783"/>
          <a:ext cx="8382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95166</xdr:rowOff>
    </xdr:from>
    <xdr:to>
      <xdr:col>81</xdr:col>
      <xdr:colOff>50800</xdr:colOff>
      <xdr:row>58</xdr:row>
      <xdr:rowOff>35413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67816"/>
          <a:ext cx="889000" cy="1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95166</xdr:rowOff>
    </xdr:from>
    <xdr:to>
      <xdr:col>76</xdr:col>
      <xdr:colOff>114300</xdr:colOff>
      <xdr:row>58</xdr:row>
      <xdr:rowOff>25243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67816"/>
          <a:ext cx="889000" cy="10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25243</xdr:rowOff>
    </xdr:from>
    <xdr:to>
      <xdr:col>71</xdr:col>
      <xdr:colOff>177800</xdr:colOff>
      <xdr:row>58</xdr:row>
      <xdr:rowOff>27993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69343"/>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133333</xdr:rowOff>
    </xdr:from>
    <xdr:to>
      <xdr:col>85</xdr:col>
      <xdr:colOff>177800</xdr:colOff>
      <xdr:row>58</xdr:row>
      <xdr:rowOff>63483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92710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156063</xdr:rowOff>
    </xdr:from>
    <xdr:to>
      <xdr:col>81</xdr:col>
      <xdr:colOff>101600</xdr:colOff>
      <xdr:row>58</xdr:row>
      <xdr:rowOff>86213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102740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44366</xdr:rowOff>
    </xdr:from>
    <xdr:to>
      <xdr:col>76</xdr:col>
      <xdr:colOff>165100</xdr:colOff>
      <xdr:row>57</xdr:row>
      <xdr:rowOff>145966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162493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9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145893</xdr:rowOff>
    </xdr:from>
    <xdr:to>
      <xdr:col>72</xdr:col>
      <xdr:colOff>38100</xdr:colOff>
      <xdr:row>58</xdr:row>
      <xdr:rowOff>76043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67170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148643</xdr:rowOff>
    </xdr:from>
    <xdr:to>
      <xdr:col>67</xdr:col>
      <xdr:colOff>101600</xdr:colOff>
      <xdr:row>58</xdr:row>
      <xdr:rowOff>78793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95320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89723</xdr:rowOff>
    </xdr:from>
    <xdr:to>
      <xdr:col>85</xdr:col>
      <xdr:colOff>127000</xdr:colOff>
      <xdr:row>78</xdr:row>
      <xdr:rowOff>121507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62823"/>
          <a:ext cx="8382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89723</xdr:rowOff>
    </xdr:from>
    <xdr:to>
      <xdr:col>81</xdr:col>
      <xdr:colOff>50800</xdr:colOff>
      <xdr:row>78</xdr:row>
      <xdr:rowOff>96038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6282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49947</xdr:rowOff>
    </xdr:from>
    <xdr:to>
      <xdr:col>76</xdr:col>
      <xdr:colOff>114300</xdr:colOff>
      <xdr:row>78</xdr:row>
      <xdr:rowOff>96038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23047"/>
          <a:ext cx="8890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27375</xdr:rowOff>
    </xdr:from>
    <xdr:to>
      <xdr:col>71</xdr:col>
      <xdr:colOff>177800</xdr:colOff>
      <xdr:row>78</xdr:row>
      <xdr:rowOff>49947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00475"/>
          <a:ext cx="8890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70707</xdr:rowOff>
    </xdr:from>
    <xdr:to>
      <xdr:col>85</xdr:col>
      <xdr:colOff>177800</xdr:colOff>
      <xdr:row>79</xdr:row>
      <xdr:rowOff>857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38923</xdr:rowOff>
    </xdr:from>
    <xdr:to>
      <xdr:col>81</xdr:col>
      <xdr:colOff>101600</xdr:colOff>
      <xdr:row>78</xdr:row>
      <xdr:rowOff>140523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1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157050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8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45238</xdr:rowOff>
    </xdr:from>
    <xdr:to>
      <xdr:col>76</xdr:col>
      <xdr:colOff>165100</xdr:colOff>
      <xdr:row>78</xdr:row>
      <xdr:rowOff>146838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137965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170597</xdr:rowOff>
    </xdr:from>
    <xdr:to>
      <xdr:col>72</xdr:col>
      <xdr:colOff>38100</xdr:colOff>
      <xdr:row>78</xdr:row>
      <xdr:rowOff>100747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117274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1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148025</xdr:rowOff>
    </xdr:from>
    <xdr:to>
      <xdr:col>67</xdr:col>
      <xdr:colOff>101600</xdr:colOff>
      <xdr:row>78</xdr:row>
      <xdr:rowOff>78175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94702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169042</xdr:rowOff>
    </xdr:from>
    <xdr:to>
      <xdr:col>85</xdr:col>
      <xdr:colOff>127000</xdr:colOff>
      <xdr:row>96</xdr:row>
      <xdr:rowOff>75609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56792"/>
          <a:ext cx="8382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75609</xdr:rowOff>
    </xdr:from>
    <xdr:to>
      <xdr:col>81</xdr:col>
      <xdr:colOff>50800</xdr:colOff>
      <xdr:row>96</xdr:row>
      <xdr:rowOff>85311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3480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62356</xdr:rowOff>
    </xdr:from>
    <xdr:to>
      <xdr:col>76</xdr:col>
      <xdr:colOff>114300</xdr:colOff>
      <xdr:row>96</xdr:row>
      <xdr:rowOff>85311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21556"/>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46468</xdr:rowOff>
    </xdr:from>
    <xdr:to>
      <xdr:col>71</xdr:col>
      <xdr:colOff>177800</xdr:colOff>
      <xdr:row>96</xdr:row>
      <xdr:rowOff>62356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05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118242</xdr:rowOff>
    </xdr:from>
    <xdr:to>
      <xdr:col>85</xdr:col>
      <xdr:colOff>177800</xdr:colOff>
      <xdr:row>96</xdr:row>
      <xdr:rowOff>48392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141119</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24809</xdr:rowOff>
    </xdr:from>
    <xdr:to>
      <xdr:col>81</xdr:col>
      <xdr:colOff>101600</xdr:colOff>
      <xdr:row>96</xdr:row>
      <xdr:rowOff>126409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142936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34511</xdr:rowOff>
    </xdr:from>
    <xdr:to>
      <xdr:col>76</xdr:col>
      <xdr:colOff>165100</xdr:colOff>
      <xdr:row>96</xdr:row>
      <xdr:rowOff>136111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152638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11556</xdr:rowOff>
    </xdr:from>
    <xdr:to>
      <xdr:col>72</xdr:col>
      <xdr:colOff>38100</xdr:colOff>
      <xdr:row>96</xdr:row>
      <xdr:rowOff>113156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129683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167118</xdr:rowOff>
    </xdr:from>
    <xdr:to>
      <xdr:col>67</xdr:col>
      <xdr:colOff>101600</xdr:colOff>
      <xdr:row>96</xdr:row>
      <xdr:rowOff>97268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113795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147853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6491503"/>
          <a:ext cx="1269" cy="23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90809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77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94530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62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147853</xdr:rowOff>
    </xdr:from>
    <xdr:to>
      <xdr:col>116</xdr:col>
      <xdr:colOff>152400</xdr:colOff>
      <xdr:row>37</xdr:row>
      <xdr:rowOff>147853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49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8259</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233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156832</xdr:rowOff>
    </xdr:from>
    <xdr:to>
      <xdr:col>116</xdr:col>
      <xdr:colOff>114300</xdr:colOff>
      <xdr:row>39</xdr:row>
      <xdr:rowOff>86982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155880</xdr:rowOff>
    </xdr:from>
    <xdr:to>
      <xdr:col>112</xdr:col>
      <xdr:colOff>38100</xdr:colOff>
      <xdr:row>39</xdr:row>
      <xdr:rowOff>86030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102557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4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40525</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27075"/>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157518</xdr:rowOff>
    </xdr:from>
    <xdr:to>
      <xdr:col>107</xdr:col>
      <xdr:colOff>101600</xdr:colOff>
      <xdr:row>39</xdr:row>
      <xdr:rowOff>87668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7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104195</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44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61404</xdr:rowOff>
    </xdr:from>
    <xdr:to>
      <xdr:col>102</xdr:col>
      <xdr:colOff>114300</xdr:colOff>
      <xdr:row>39</xdr:row>
      <xdr:rowOff>40525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204904"/>
          <a:ext cx="889000" cy="15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159004</xdr:rowOff>
    </xdr:from>
    <xdr:to>
      <xdr:col>102</xdr:col>
      <xdr:colOff>165100</xdr:colOff>
      <xdr:row>39</xdr:row>
      <xdr:rowOff>89154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105681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44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127533</xdr:rowOff>
    </xdr:from>
    <xdr:to>
      <xdr:col>98</xdr:col>
      <xdr:colOff>38100</xdr:colOff>
      <xdr:row>39</xdr:row>
      <xdr:rowOff>57683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48810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135259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50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161175</xdr:rowOff>
    </xdr:from>
    <xdr:to>
      <xdr:col>102</xdr:col>
      <xdr:colOff>165100</xdr:colOff>
      <xdr:row>39</xdr:row>
      <xdr:rowOff>91325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82452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10604</xdr:rowOff>
    </xdr:from>
    <xdr:to>
      <xdr:col>98</xdr:col>
      <xdr:colOff>38100</xdr:colOff>
      <xdr:row>30</xdr:row>
      <xdr:rowOff>112204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1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128731</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389111" y="49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851,216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円となっている。主な理由は、海陽町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ESCO</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事業（海南庁舎空調設備等改修事業）（対前年度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百万円）及び阿佐東線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DMV</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導入事業（対前年度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百万円）による影響である。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円となっているのは、きゅうりタウン構想事業（きゅうりハウス整備事業補助金）の減（対前年度△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百万円）による影響である。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円となっている。海陽町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ESCO</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事業（海南海洋センター空調設備等改修事業）（対前年度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百万円）及び町営住宅改修事業（対前年度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百万円）による影響である。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円上回っている。主な理由は、令和元年度に実施した地方債繰上償還（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百万円）の影響によるものである。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定員適正化計画に基づく人件費の抑制、行財政改革の実行による徹底した経費削減により、財政調整基金残高は令和元年度末で</a:t>
          </a:r>
          <a:r>
            <a:rPr kumimoji="1" lang="en-US" altLang="ja-JP" sz="1400">
              <a:latin typeface="ＭＳ ゴシック" pitchFamily="49" charset="-128"/>
              <a:ea typeface="ＭＳ ゴシック" pitchFamily="49" charset="-128"/>
            </a:rPr>
            <a:t>3,640</a:t>
          </a:r>
          <a:r>
            <a:rPr kumimoji="1" lang="ja-JP" altLang="en-US" sz="1400">
              <a:latin typeface="ＭＳ ゴシック" pitchFamily="49" charset="-128"/>
              <a:ea typeface="ＭＳ ゴシック" pitchFamily="49" charset="-128"/>
            </a:rPr>
            <a:t>百万円となっており将来に備えての財源確保もできている。しかし、今後、大規模事業（阿佐東線</a:t>
          </a:r>
          <a:r>
            <a:rPr kumimoji="1" lang="en-US" altLang="ja-JP" sz="1400">
              <a:latin typeface="ＭＳ ゴシック" pitchFamily="49" charset="-128"/>
              <a:ea typeface="ＭＳ ゴシック" pitchFamily="49" charset="-128"/>
            </a:rPr>
            <a:t>DMV</a:t>
          </a:r>
          <a:r>
            <a:rPr kumimoji="1" lang="ja-JP" altLang="en-US" sz="1400">
              <a:latin typeface="ＭＳ ゴシック" pitchFamily="49" charset="-128"/>
              <a:ea typeface="ＭＳ ゴシック" pitchFamily="49" charset="-128"/>
            </a:rPr>
            <a:t>導入事業、宍喰地区防災公園整備事業等）の償還開始が控えているため、より一層の行財政改革の実行等により、経費削減に努める必要がある。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全ての会計において資金不足は生じていない。健全に運営されているといえる。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DO56"/>
  <sheetViews>
    <sheetView showGridLines="0" tabSelected="1" zoomScale="80" zoomScaleNormal="80" workbookViewId="0">
      <selection activeCell="G2" sqref="G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8240787</v>
      </c>
      <c r="BO4" s="424"/>
      <c r="BP4" s="424"/>
      <c r="BQ4" s="424"/>
      <c r="BR4" s="424"/>
      <c r="BS4" s="424"/>
      <c r="BT4" s="424"/>
      <c r="BU4" s="425"/>
      <c r="BV4" s="423">
        <v>7893866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7.7</v>
      </c>
      <c r="CU4" s="608"/>
      <c r="CV4" s="608"/>
      <c r="CW4" s="608"/>
      <c r="CX4" s="608"/>
      <c r="CY4" s="608"/>
      <c r="CZ4" s="608"/>
      <c r="DA4" s="609"/>
      <c r="DB4" s="607">
        <v>7.6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7862679</v>
      </c>
      <c r="BO5" s="429"/>
      <c r="BP5" s="429"/>
      <c r="BQ5" s="429"/>
      <c r="BR5" s="429"/>
      <c r="BS5" s="429"/>
      <c r="BT5" s="429"/>
      <c r="BU5" s="430"/>
      <c r="BV5" s="428">
        <v>7442175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84.7</v>
      </c>
      <c r="CU5" s="399"/>
      <c r="CV5" s="399"/>
      <c r="CW5" s="399"/>
      <c r="CX5" s="399"/>
      <c r="CY5" s="399"/>
      <c r="CZ5" s="399"/>
      <c r="DA5" s="400"/>
      <c r="DB5" s="398">
        <v>83.7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378108</v>
      </c>
      <c r="BO6" s="429"/>
      <c r="BP6" s="429"/>
      <c r="BQ6" s="429"/>
      <c r="BR6" s="429"/>
      <c r="BS6" s="429"/>
      <c r="BT6" s="429"/>
      <c r="BU6" s="430"/>
      <c r="BV6" s="428">
        <v>451691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87.1</v>
      </c>
      <c r="CU6" s="582"/>
      <c r="CV6" s="582"/>
      <c r="CW6" s="582"/>
      <c r="CX6" s="582"/>
      <c r="CY6" s="582"/>
      <c r="CZ6" s="582"/>
      <c r="DA6" s="583"/>
      <c r="DB6" s="581">
        <v>87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14318</v>
      </c>
      <c r="BO7" s="429"/>
      <c r="BP7" s="429"/>
      <c r="BQ7" s="429"/>
      <c r="BR7" s="429"/>
      <c r="BS7" s="429"/>
      <c r="BT7" s="429"/>
      <c r="BU7" s="430"/>
      <c r="BV7" s="428">
        <v>91034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4705705</v>
      </c>
      <c r="CU7" s="429"/>
      <c r="CV7" s="429"/>
      <c r="CW7" s="429"/>
      <c r="CX7" s="429"/>
      <c r="CY7" s="429"/>
      <c r="CZ7" s="429"/>
      <c r="DA7" s="430"/>
      <c r="DB7" s="428">
        <v>4760655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363790</v>
      </c>
      <c r="BO8" s="429"/>
      <c r="BP8" s="429"/>
      <c r="BQ8" s="429"/>
      <c r="BR8" s="429"/>
      <c r="BS8" s="429"/>
      <c r="BT8" s="429"/>
      <c r="BU8" s="430"/>
      <c r="BV8" s="428">
        <v>360657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0.19</v>
      </c>
      <c r="CU8" s="542"/>
      <c r="CV8" s="542"/>
      <c r="CW8" s="542"/>
      <c r="CX8" s="542"/>
      <c r="CY8" s="542"/>
      <c r="CZ8" s="542"/>
      <c r="DA8" s="543"/>
      <c r="DB8" s="541">
        <v>0.19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9283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3133</v>
      </c>
      <c r="BO9" s="429"/>
      <c r="BP9" s="429"/>
      <c r="BQ9" s="429"/>
      <c r="BR9" s="429"/>
      <c r="BS9" s="429"/>
      <c r="BT9" s="429"/>
      <c r="BU9" s="430"/>
      <c r="BV9" s="428">
        <v>162754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16.600000000000001</v>
      </c>
      <c r="CU9" s="399"/>
      <c r="CV9" s="399"/>
      <c r="CW9" s="399"/>
      <c r="CX9" s="399"/>
      <c r="CY9" s="399"/>
      <c r="CZ9" s="399"/>
      <c r="DA9" s="400"/>
      <c r="DB9" s="398">
        <v>14.5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10446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2943</v>
      </c>
      <c r="BO10" s="429"/>
      <c r="BP10" s="429"/>
      <c r="BQ10" s="429"/>
      <c r="BR10" s="429"/>
      <c r="BS10" s="429"/>
      <c r="BT10" s="429"/>
      <c r="BU10" s="430"/>
      <c r="BV10" s="428">
        <v>37367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183810</v>
      </c>
      <c r="BO11" s="429"/>
      <c r="BP11" s="429"/>
      <c r="BQ11" s="429"/>
      <c r="BR11" s="429"/>
      <c r="BS11" s="429"/>
      <c r="BT11" s="429"/>
      <c r="BU11" s="430"/>
      <c r="BV11" s="428">
        <v>67256</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9237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115</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9031</v>
      </c>
      <c r="S13" s="532"/>
      <c r="T13" s="532"/>
      <c r="U13" s="532"/>
      <c r="V13" s="533"/>
      <c r="W13" s="519" t="s">
        <v>138</v>
      </c>
      <c r="X13" s="441"/>
      <c r="Y13" s="441"/>
      <c r="Z13" s="441"/>
      <c r="AA13" s="441"/>
      <c r="AB13" s="442"/>
      <c r="AC13" s="404">
        <v>693</v>
      </c>
      <c r="AD13" s="405"/>
      <c r="AE13" s="405"/>
      <c r="AF13" s="405"/>
      <c r="AG13" s="406"/>
      <c r="AH13" s="404">
        <v>748</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189886</v>
      </c>
      <c r="BO13" s="429"/>
      <c r="BP13" s="429"/>
      <c r="BQ13" s="429"/>
      <c r="BR13" s="429"/>
      <c r="BS13" s="429"/>
      <c r="BT13" s="429"/>
      <c r="BU13" s="430"/>
      <c r="BV13" s="428">
        <v>267377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1.5</v>
      </c>
      <c r="CU13" s="399"/>
      <c r="CV13" s="399"/>
      <c r="CW13" s="399"/>
      <c r="CX13" s="399"/>
      <c r="CY13" s="399"/>
      <c r="CZ13" s="399"/>
      <c r="DA13" s="400"/>
      <c r="DB13" s="398">
        <v>1.2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9467</v>
      </c>
      <c r="S14" s="532"/>
      <c r="T14" s="532"/>
      <c r="U14" s="532"/>
      <c r="V14" s="533"/>
      <c r="W14" s="534"/>
      <c r="X14" s="444"/>
      <c r="Y14" s="444"/>
      <c r="Z14" s="444"/>
      <c r="AA14" s="444"/>
      <c r="AB14" s="445"/>
      <c r="AC14" s="524">
        <v>16.5</v>
      </c>
      <c r="AD14" s="525"/>
      <c r="AE14" s="525"/>
      <c r="AF14" s="525"/>
      <c r="AG14" s="526"/>
      <c r="AH14" s="524">
        <v>16.600000000000001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9267</v>
      </c>
      <c r="S15" s="532"/>
      <c r="T15" s="532"/>
      <c r="U15" s="532"/>
      <c r="V15" s="533"/>
      <c r="W15" s="519" t="s">
        <v>145</v>
      </c>
      <c r="X15" s="441"/>
      <c r="Y15" s="441"/>
      <c r="Z15" s="441"/>
      <c r="AA15" s="441"/>
      <c r="AB15" s="442"/>
      <c r="AC15" s="404">
        <v>1077</v>
      </c>
      <c r="AD15" s="405"/>
      <c r="AE15" s="405"/>
      <c r="AF15" s="405"/>
      <c r="AG15" s="406"/>
      <c r="AH15" s="404">
        <v>1161</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814838</v>
      </c>
      <c r="BO15" s="424"/>
      <c r="BP15" s="424"/>
      <c r="BQ15" s="424"/>
      <c r="BR15" s="424"/>
      <c r="BS15" s="424"/>
      <c r="BT15" s="424"/>
      <c r="BU15" s="425"/>
      <c r="BV15" s="423">
        <v>798050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25.6</v>
      </c>
      <c r="AD16" s="525"/>
      <c r="AE16" s="525"/>
      <c r="AF16" s="525"/>
      <c r="AG16" s="526"/>
      <c r="AH16" s="524">
        <v>25.7</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4281367</v>
      </c>
      <c r="BO16" s="429"/>
      <c r="BP16" s="429"/>
      <c r="BQ16" s="429"/>
      <c r="BR16" s="429"/>
      <c r="BS16" s="429"/>
      <c r="BT16" s="429"/>
      <c r="BU16" s="430"/>
      <c r="BV16" s="428">
        <v>4213392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2431</v>
      </c>
      <c r="AD17" s="405"/>
      <c r="AE17" s="405"/>
      <c r="AF17" s="405"/>
      <c r="AG17" s="406"/>
      <c r="AH17" s="404">
        <v>2608</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1012102</v>
      </c>
      <c r="BO17" s="429"/>
      <c r="BP17" s="429"/>
      <c r="BQ17" s="429"/>
      <c r="BR17" s="429"/>
      <c r="BS17" s="429"/>
      <c r="BT17" s="429"/>
      <c r="BU17" s="430"/>
      <c r="BV17" s="428">
        <v>999684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327.67</v>
      </c>
      <c r="M18" s="493"/>
      <c r="N18" s="493"/>
      <c r="O18" s="493"/>
      <c r="P18" s="493"/>
      <c r="Q18" s="493"/>
      <c r="R18" s="494"/>
      <c r="S18" s="494"/>
      <c r="T18" s="494"/>
      <c r="U18" s="494"/>
      <c r="V18" s="495"/>
      <c r="W18" s="509"/>
      <c r="X18" s="510"/>
      <c r="Y18" s="510"/>
      <c r="Z18" s="510"/>
      <c r="AA18" s="510"/>
      <c r="AB18" s="520"/>
      <c r="AC18" s="392">
        <v>57.9</v>
      </c>
      <c r="AD18" s="393"/>
      <c r="AE18" s="393"/>
      <c r="AF18" s="393"/>
      <c r="AG18" s="496"/>
      <c r="AH18" s="392">
        <v>57.7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4026854</v>
      </c>
      <c r="BO18" s="429"/>
      <c r="BP18" s="429"/>
      <c r="BQ18" s="429"/>
      <c r="BR18" s="429"/>
      <c r="BS18" s="429"/>
      <c r="BT18" s="429"/>
      <c r="BU18" s="430"/>
      <c r="BV18" s="428">
        <v>4013248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28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5764672</v>
      </c>
      <c r="BO19" s="429"/>
      <c r="BP19" s="429"/>
      <c r="BQ19" s="429"/>
      <c r="BR19" s="429"/>
      <c r="BS19" s="429"/>
      <c r="BT19" s="429"/>
      <c r="BU19" s="430"/>
      <c r="BV19" s="428">
        <v>5681115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4198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6737210</v>
      </c>
      <c r="BO23" s="429"/>
      <c r="BP23" s="429"/>
      <c r="BQ23" s="429"/>
      <c r="BR23" s="429"/>
      <c r="BS23" s="429"/>
      <c r="BT23" s="429"/>
      <c r="BU23" s="430"/>
      <c r="BV23" s="428">
        <v>6746829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7680</v>
      </c>
      <c r="R24" s="405"/>
      <c r="S24" s="405"/>
      <c r="T24" s="405"/>
      <c r="U24" s="405"/>
      <c r="V24" s="406"/>
      <c r="W24" s="470"/>
      <c r="X24" s="461"/>
      <c r="Y24" s="462"/>
      <c r="Z24" s="401" t="s">
        <v>169</v>
      </c>
      <c r="AA24" s="402"/>
      <c r="AB24" s="402"/>
      <c r="AC24" s="402"/>
      <c r="AD24" s="402"/>
      <c r="AE24" s="402"/>
      <c r="AF24" s="402"/>
      <c r="AG24" s="403"/>
      <c r="AH24" s="404">
        <v>92</v>
      </c>
      <c r="AI24" s="405"/>
      <c r="AJ24" s="405"/>
      <c r="AK24" s="405"/>
      <c r="AL24" s="406"/>
      <c r="AM24" s="404">
        <v>283636</v>
      </c>
      <c r="AN24" s="405"/>
      <c r="AO24" s="405"/>
      <c r="AP24" s="405"/>
      <c r="AQ24" s="405"/>
      <c r="AR24" s="406"/>
      <c r="AS24" s="404">
        <v>3083</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4120385</v>
      </c>
      <c r="BO24" s="429"/>
      <c r="BP24" s="429"/>
      <c r="BQ24" s="429"/>
      <c r="BR24" s="429"/>
      <c r="BS24" s="429"/>
      <c r="BT24" s="429"/>
      <c r="BU24" s="430"/>
      <c r="BV24" s="428">
        <v>4227186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6150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129</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378894</v>
      </c>
      <c r="BO25" s="424"/>
      <c r="BP25" s="424"/>
      <c r="BQ25" s="424"/>
      <c r="BR25" s="424"/>
      <c r="BS25" s="424"/>
      <c r="BT25" s="424"/>
      <c r="BU25" s="425"/>
      <c r="BV25" s="423">
        <v>508578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5530</v>
      </c>
      <c r="R26" s="405"/>
      <c r="S26" s="405"/>
      <c r="T26" s="405"/>
      <c r="U26" s="405"/>
      <c r="V26" s="406"/>
      <c r="W26" s="470"/>
      <c r="X26" s="461"/>
      <c r="Y26" s="462"/>
      <c r="Z26" s="401" t="s">
        <v>177</v>
      </c>
      <c r="AA26" s="483"/>
      <c r="AB26" s="483"/>
      <c r="AC26" s="483"/>
      <c r="AD26" s="483"/>
      <c r="AE26" s="483"/>
      <c r="AF26" s="483"/>
      <c r="AG26" s="484"/>
      <c r="AH26" s="404">
        <v>2</v>
      </c>
      <c r="AI26" s="405"/>
      <c r="AJ26" s="405"/>
      <c r="AK26" s="405"/>
      <c r="AL26" s="406"/>
      <c r="AM26" s="404" t="s">
        <v>178</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2690</v>
      </c>
      <c r="R27" s="405"/>
      <c r="S27" s="405"/>
      <c r="T27" s="405"/>
      <c r="U27" s="405"/>
      <c r="V27" s="406"/>
      <c r="W27" s="470"/>
      <c r="X27" s="461"/>
      <c r="Y27" s="462"/>
      <c r="Z27" s="401" t="s">
        <v>182</v>
      </c>
      <c r="AA27" s="402"/>
      <c r="AB27" s="402"/>
      <c r="AC27" s="402"/>
      <c r="AD27" s="402"/>
      <c r="AE27" s="402"/>
      <c r="AF27" s="402"/>
      <c r="AG27" s="403"/>
      <c r="AH27" s="404">
        <v>3</v>
      </c>
      <c r="AI27" s="405"/>
      <c r="AJ27" s="405"/>
      <c r="AK27" s="405"/>
      <c r="AL27" s="406"/>
      <c r="AM27" s="404">
        <v>9705</v>
      </c>
      <c r="AN27" s="405"/>
      <c r="AO27" s="405"/>
      <c r="AP27" s="405"/>
      <c r="AQ27" s="405"/>
      <c r="AR27" s="406"/>
      <c r="AS27" s="404">
        <v>3235</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129</v>
      </c>
      <c r="BO27" s="432"/>
      <c r="BP27" s="432"/>
      <c r="BQ27" s="432"/>
      <c r="BR27" s="432"/>
      <c r="BS27" s="432"/>
      <c r="BT27" s="432"/>
      <c r="BU27" s="433"/>
      <c r="BV27" s="431" t="s">
        <v>128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2310</v>
      </c>
      <c r="R28" s="405"/>
      <c r="S28" s="405"/>
      <c r="T28" s="405"/>
      <c r="U28" s="405"/>
      <c r="V28" s="406"/>
      <c r="W28" s="470"/>
      <c r="X28" s="461"/>
      <c r="Y28" s="462"/>
      <c r="Z28" s="401" t="s">
        <v>185</v>
      </c>
      <c r="AA28" s="402"/>
      <c r="AB28" s="402"/>
      <c r="AC28" s="402"/>
      <c r="AD28" s="402"/>
      <c r="AE28" s="402"/>
      <c r="AF28" s="402"/>
      <c r="AG28" s="403"/>
      <c r="AH28" s="404" t="s">
        <v>129</v>
      </c>
      <c r="AI28" s="405"/>
      <c r="AJ28" s="405"/>
      <c r="AK28" s="405"/>
      <c r="AL28" s="406"/>
      <c r="AM28" s="404" t="s">
        <v>129</v>
      </c>
      <c r="AN28" s="405"/>
      <c r="AO28" s="405"/>
      <c r="AP28" s="405"/>
      <c r="AQ28" s="405"/>
      <c r="AR28" s="406"/>
      <c r="AS28" s="404" t="s">
        <v>128</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3640117</v>
      </c>
      <c r="BO28" s="424"/>
      <c r="BP28" s="424"/>
      <c r="BQ28" s="424"/>
      <c r="BR28" s="424"/>
      <c r="BS28" s="424"/>
      <c r="BT28" s="424"/>
      <c r="BU28" s="425"/>
      <c r="BV28" s="423">
        <v>3637174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12</v>
      </c>
      <c r="M29" s="405"/>
      <c r="N29" s="405"/>
      <c r="O29" s="405"/>
      <c r="P29" s="406"/>
      <c r="Q29" s="404">
        <v>1920</v>
      </c>
      <c r="R29" s="405"/>
      <c r="S29" s="405"/>
      <c r="T29" s="405"/>
      <c r="U29" s="405"/>
      <c r="V29" s="406"/>
      <c r="W29" s="471"/>
      <c r="X29" s="472"/>
      <c r="Y29" s="473"/>
      <c r="Z29" s="401" t="s">
        <v>188</v>
      </c>
      <c r="AA29" s="402"/>
      <c r="AB29" s="402"/>
      <c r="AC29" s="402"/>
      <c r="AD29" s="402"/>
      <c r="AE29" s="402"/>
      <c r="AF29" s="402"/>
      <c r="AG29" s="403"/>
      <c r="AH29" s="404">
        <v>95</v>
      </c>
      <c r="AI29" s="405"/>
      <c r="AJ29" s="405"/>
      <c r="AK29" s="405"/>
      <c r="AL29" s="406"/>
      <c r="AM29" s="404">
        <v>293341</v>
      </c>
      <c r="AN29" s="405"/>
      <c r="AO29" s="405"/>
      <c r="AP29" s="405"/>
      <c r="AQ29" s="405"/>
      <c r="AR29" s="406"/>
      <c r="AS29" s="404">
        <v>3088</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1852227</v>
      </c>
      <c r="BO29" s="429"/>
      <c r="BP29" s="429"/>
      <c r="BQ29" s="429"/>
      <c r="BR29" s="429"/>
      <c r="BS29" s="429"/>
      <c r="BT29" s="429"/>
      <c r="BU29" s="430"/>
      <c r="BV29" s="428">
        <v>1851575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91.5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3317331</v>
      </c>
      <c r="BO30" s="432"/>
      <c r="BP30" s="432"/>
      <c r="BQ30" s="432"/>
      <c r="BR30" s="432"/>
      <c r="BS30" s="432"/>
      <c r="BT30" s="432"/>
      <c r="BU30" s="433"/>
      <c r="BV30" s="431">
        <v>3257152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201</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海陽町国民健康保険特別会計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海陽町上水道事業会計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海陽町川西簡易水道事業特別会計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18</v>
      </c>
      <c r="BX34" s="387"/>
      <c r="BY34" s="386" t="str">
        <f>IF('各会計、関係団体の財政状況及び健全化判断比率'!B68="","",'各会計、関係団体の財政状況及び健全化判断比率'!B68)</f>
        <v>徳島県市町村議会議員公務災害補償等組合</v>
      </c>
      <c r="BZ34" s="386"/>
      <c r="CA34" s="386"/>
      <c r="CB34" s="386"/>
      <c r="CC34" s="386"/>
      <c r="CD34" s="386"/>
      <c r="CE34" s="386"/>
      <c r="CF34" s="386"/>
      <c r="CG34" s="386"/>
      <c r="CH34" s="386"/>
      <c r="CI34" s="386"/>
      <c r="CJ34" s="386"/>
      <c r="CK34" s="386"/>
      <c r="CL34" s="386"/>
      <c r="CM34" s="386"/>
      <c r="CN34" s="214"/>
      <c r="CO34" s="387">
        <f>IF(CQ34="","",MAX(C34:D43,U34:V43,AM34:AN43,BE34:BF43,BW34:BX43)+1)</f>
        <v>27</v>
      </c>
      <c r="CP34" s="387"/>
      <c r="CQ34" s="386" t="str">
        <f>IF('各会計、関係団体の財政状況及び健全化判断比率'!BS7="","",'各会計、関係団体の財政状況及び健全化判断比率'!BS7)</f>
        <v>㈱漁火</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海陽町鉄道経営安定基金特別会計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海陽町介護保険特別会計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海陽町病院事業会計</v>
      </c>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海陽町海部簡易水道事業特別会計</v>
      </c>
      <c r="BH35" s="386"/>
      <c r="BI35" s="386"/>
      <c r="BJ35" s="386"/>
      <c r="BK35" s="386"/>
      <c r="BL35" s="386"/>
      <c r="BM35" s="386"/>
      <c r="BN35" s="386"/>
      <c r="BO35" s="386"/>
      <c r="BP35" s="386"/>
      <c r="BQ35" s="386"/>
      <c r="BR35" s="386"/>
      <c r="BS35" s="386"/>
      <c r="BT35" s="386"/>
      <c r="BU35" s="386"/>
      <c r="BV35" s="214"/>
      <c r="BW35" s="387">
        <f t="shared" ref="BW35:BW43" si="2">IF(BY35="","",BW34+1)</f>
        <v>19</v>
      </c>
      <c r="BX35" s="387"/>
      <c r="BY35" s="386" t="str">
        <f>IF('各会計、関係団体の財政状況及び健全化判断比率'!B69="","",'各会計、関係団体の財政状況及び健全化判断比率'!B69)</f>
        <v>徳島県市町村総合事務組合（一般会計）</v>
      </c>
      <c r="BZ35" s="386"/>
      <c r="CA35" s="386"/>
      <c r="CB35" s="386"/>
      <c r="CC35" s="386"/>
      <c r="CD35" s="386"/>
      <c r="CE35" s="386"/>
      <c r="CF35" s="386"/>
      <c r="CG35" s="386"/>
      <c r="CH35" s="386"/>
      <c r="CI35" s="386"/>
      <c r="CJ35" s="386"/>
      <c r="CK35" s="386"/>
      <c r="CL35" s="386"/>
      <c r="CM35" s="386"/>
      <c r="CN35" s="214"/>
      <c r="CO35" s="387">
        <f t="shared" ref="CO35:CO43" si="3">IF(CQ35="","",CO34+1)</f>
        <v>28</v>
      </c>
      <c r="CP35" s="387"/>
      <c r="CQ35" s="386" t="str">
        <f>IF('各会計、関係団体の財政状況及び健全化判断比率'!BS8="","",'各会計、関係団体の財政状況及び健全化判断比率'!BS8)</f>
        <v>阿佐海岸鉄道㈱</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海陽町後期高齢者医療特別会計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IF('各会計、関係団体の財政状況及び健全化判断比率'!B35="","",'各会計、関係団体の財政状況及び健全化判断比率'!B35)</f>
        <v>海陽町中里簡易水道事業特別会計</v>
      </c>
      <c r="BH36" s="386"/>
      <c r="BI36" s="386"/>
      <c r="BJ36" s="386"/>
      <c r="BK36" s="386"/>
      <c r="BL36" s="386"/>
      <c r="BM36" s="386"/>
      <c r="BN36" s="386"/>
      <c r="BO36" s="386"/>
      <c r="BP36" s="386"/>
      <c r="BQ36" s="386"/>
      <c r="BR36" s="386"/>
      <c r="BS36" s="386"/>
      <c r="BT36" s="386"/>
      <c r="BU36" s="386"/>
      <c r="BV36" s="214"/>
      <c r="BW36" s="387">
        <f t="shared" si="2"/>
        <v>20</v>
      </c>
      <c r="BX36" s="387"/>
      <c r="BY36" s="386" t="str">
        <f>IF('各会計、関係団体の財政状況及び健全化判断比率'!B70="","",'各会計、関係団体の財政状況及び健全化判断比率'!B70)</f>
        <v>徳島県市町村総合事務組合（徳島滞納整理機構特別会計）</v>
      </c>
      <c r="BZ36" s="386"/>
      <c r="CA36" s="386"/>
      <c r="CB36" s="386"/>
      <c r="CC36" s="386"/>
      <c r="CD36" s="386"/>
      <c r="CE36" s="386"/>
      <c r="CF36" s="386"/>
      <c r="CG36" s="386"/>
      <c r="CH36" s="386"/>
      <c r="CI36" s="386"/>
      <c r="CJ36" s="386"/>
      <c r="CK36" s="386"/>
      <c r="CL36" s="386"/>
      <c r="CM36" s="386"/>
      <c r="CN36" s="214"/>
      <c r="CO36" s="387">
        <f t="shared" si="3"/>
        <v>29</v>
      </c>
      <c r="CP36" s="387"/>
      <c r="CQ36" s="386" t="str">
        <f>IF('各会計、関係団体の財政状況及び健全化判断比率'!BS9="","",'各会計、関係団体の財政状況及び健全化判断比率'!BS9)</f>
        <v>（一財）まぜのおか</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IF('各会計、関係団体の財政状況及び健全化判断比率'!B36="","",'各会計、関係団体の財政状況及び健全化判断比率'!B36)</f>
        <v>海陽町川上簡易水道事業特別会計</v>
      </c>
      <c r="BH37" s="386"/>
      <c r="BI37" s="386"/>
      <c r="BJ37" s="386"/>
      <c r="BK37" s="386"/>
      <c r="BL37" s="386"/>
      <c r="BM37" s="386"/>
      <c r="BN37" s="386"/>
      <c r="BO37" s="386"/>
      <c r="BP37" s="386"/>
      <c r="BQ37" s="386"/>
      <c r="BR37" s="386"/>
      <c r="BS37" s="386"/>
      <c r="BT37" s="386"/>
      <c r="BU37" s="386"/>
      <c r="BV37" s="214"/>
      <c r="BW37" s="387">
        <f t="shared" si="2"/>
        <v>21</v>
      </c>
      <c r="BX37" s="387"/>
      <c r="BY37" s="386" t="str">
        <f>IF('各会計、関係団体の財政状況及び健全化判断比率'!B71="","",'各会計、関係団体の財政状況及び健全化判断比率'!B71)</f>
        <v>海部老人ホーム町村組合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12</v>
      </c>
      <c r="BF38" s="387"/>
      <c r="BG38" s="386" t="str">
        <f>IF('各会計、関係団体の財政状況及び健全化判断比率'!B37="","",'各会計、関係団体の財政状況及び健全化判断比率'!B37)</f>
        <v>海陽町浅川公共下水道事業特別会計</v>
      </c>
      <c r="BH38" s="386"/>
      <c r="BI38" s="386"/>
      <c r="BJ38" s="386"/>
      <c r="BK38" s="386"/>
      <c r="BL38" s="386"/>
      <c r="BM38" s="386"/>
      <c r="BN38" s="386"/>
      <c r="BO38" s="386"/>
      <c r="BP38" s="386"/>
      <c r="BQ38" s="386"/>
      <c r="BR38" s="386"/>
      <c r="BS38" s="386"/>
      <c r="BT38" s="386"/>
      <c r="BU38" s="386"/>
      <c r="BV38" s="214"/>
      <c r="BW38" s="387">
        <f t="shared" si="2"/>
        <v>22</v>
      </c>
      <c r="BX38" s="387"/>
      <c r="BY38" s="386" t="str">
        <f>IF('各会計、関係団体の財政状況及び健全化判断比率'!B72="","",'各会計、関係団体の財政状況及び健全化判断比率'!B72)</f>
        <v>海部郡衛生処理事務組合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f t="shared" si="1"/>
        <v>13</v>
      </c>
      <c r="BF39" s="387"/>
      <c r="BG39" s="386" t="str">
        <f>IF('各会計、関係団体の財政状況及び健全化判断比率'!B38="","",'各会計、関係団体の財政状況及び健全化判断比率'!B38)</f>
        <v>海陽町海部公共下水道事業特別会計</v>
      </c>
      <c r="BH39" s="386"/>
      <c r="BI39" s="386"/>
      <c r="BJ39" s="386"/>
      <c r="BK39" s="386"/>
      <c r="BL39" s="386"/>
      <c r="BM39" s="386"/>
      <c r="BN39" s="386"/>
      <c r="BO39" s="386"/>
      <c r="BP39" s="386"/>
      <c r="BQ39" s="386"/>
      <c r="BR39" s="386"/>
      <c r="BS39" s="386"/>
      <c r="BT39" s="386"/>
      <c r="BU39" s="386"/>
      <c r="BV39" s="214"/>
      <c r="BW39" s="387">
        <f t="shared" si="2"/>
        <v>23</v>
      </c>
      <c r="BX39" s="387"/>
      <c r="BY39" s="386" t="str">
        <f>IF('各会計、関係団体の財政状況及び健全化判断比率'!B73="","",'各会計、関係団体の財政状況及び健全化判断比率'!B73)</f>
        <v>海部消防組合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f t="shared" si="1"/>
        <v>14</v>
      </c>
      <c r="BF40" s="387"/>
      <c r="BG40" s="386" t="str">
        <f>IF('各会計、関係団体の財政状況及び健全化判断比率'!B39="","",'各会計、関係団体の財政状況及び健全化判断比率'!B39)</f>
        <v>海陽町宍喰公共下水道事業特別会計</v>
      </c>
      <c r="BH40" s="386"/>
      <c r="BI40" s="386"/>
      <c r="BJ40" s="386"/>
      <c r="BK40" s="386"/>
      <c r="BL40" s="386"/>
      <c r="BM40" s="386"/>
      <c r="BN40" s="386"/>
      <c r="BO40" s="386"/>
      <c r="BP40" s="386"/>
      <c r="BQ40" s="386"/>
      <c r="BR40" s="386"/>
      <c r="BS40" s="386"/>
      <c r="BT40" s="386"/>
      <c r="BU40" s="386"/>
      <c r="BV40" s="214"/>
      <c r="BW40" s="387">
        <f t="shared" si="2"/>
        <v>24</v>
      </c>
      <c r="BX40" s="387"/>
      <c r="BY40" s="386" t="str">
        <f>IF('各会計、関係団体の財政状況及び健全化判断比率'!B74="","",'各会計、関係団体の財政状況及び健全化判断比率'!B74)</f>
        <v>徳島県後期高齢者医療広域連合（一般会計）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f t="shared" si="1"/>
        <v>15</v>
      </c>
      <c r="BF41" s="387"/>
      <c r="BG41" s="386" t="str">
        <f>IF('各会計、関係団体の財政状況及び健全化判断比率'!B40="","",'各会計、関係団体の財政状況及び健全化判断比率'!B40)</f>
        <v>海陽町神野農業集落排水事業特別会計</v>
      </c>
      <c r="BH41" s="386"/>
      <c r="BI41" s="386"/>
      <c r="BJ41" s="386"/>
      <c r="BK41" s="386"/>
      <c r="BL41" s="386"/>
      <c r="BM41" s="386"/>
      <c r="BN41" s="386"/>
      <c r="BO41" s="386"/>
      <c r="BP41" s="386"/>
      <c r="BQ41" s="386"/>
      <c r="BR41" s="386"/>
      <c r="BS41" s="386"/>
      <c r="BT41" s="386"/>
      <c r="BU41" s="386"/>
      <c r="BV41" s="214"/>
      <c r="BW41" s="387">
        <f t="shared" si="2"/>
        <v>25</v>
      </c>
      <c r="BX41" s="387"/>
      <c r="BY41" s="386" t="str">
        <f>IF('各会計、関係団体の財政状況及び健全化判断比率'!B75="","",'各会計、関係団体の財政状況及び健全化判断比率'!B75)</f>
        <v>徳島県後期高齢者医療広域連合（後期高齢者医療事務会計）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f t="shared" si="1"/>
        <v>16</v>
      </c>
      <c r="BF42" s="387"/>
      <c r="BG42" s="386" t="str">
        <f>IF('各会計、関係団体の財政状況及び健全化判断比率'!B41="","",'各会計、関係団体の財政状況及び健全化判断比率'!B41)</f>
        <v>海陽町川西農業集落排水事業特別会計</v>
      </c>
      <c r="BH42" s="386"/>
      <c r="BI42" s="386"/>
      <c r="BJ42" s="386"/>
      <c r="BK42" s="386"/>
      <c r="BL42" s="386"/>
      <c r="BM42" s="386"/>
      <c r="BN42" s="386"/>
      <c r="BO42" s="386"/>
      <c r="BP42" s="386"/>
      <c r="BQ42" s="386"/>
      <c r="BR42" s="386"/>
      <c r="BS42" s="386"/>
      <c r="BT42" s="386"/>
      <c r="BU42" s="386"/>
      <c r="BV42" s="214"/>
      <c r="BW42" s="387">
        <f t="shared" si="2"/>
        <v>26</v>
      </c>
      <c r="BX42" s="387"/>
      <c r="BY42" s="386" t="str">
        <f>IF('各会計、関係団体の財政状況及び健全化判断比率'!B76="","",'各会計、関係団体の財政状況及び健全化判断比率'!B76)</f>
        <v>海部郡特別養護老人ホーム事務組合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f t="shared" si="1"/>
        <v>17</v>
      </c>
      <c r="BF43" s="387"/>
      <c r="BG43" s="386" t="str">
        <f>IF('各会計、関係団体の財政状況及び健全化判断比率'!B42="","",'各会計、関係団体の財政状況及び健全化判断比率'!B42)</f>
        <v>海陽町日比原農業集落排水事業特別会計</v>
      </c>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jimf0GAG/CLajKsY3Bf6+3fKLOIF87fKJj0J/MWdvvryDvHQ08xM4ivcJTP3EQnpHB4hblZqu71zB+6oO/ffA==" saltValue="vWum6QOVYSEQLd0sEAyK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CC"/>
    <pageSetUpPr fitToPage="1"/>
  </sheetPr>
  <dimension ref="A1:P45"/>
  <sheetViews>
    <sheetView showGridLines="0" topLeftCell="A7" zoomScale="80" zoomScaleNormal="80" zoomScaleSheetLayoutView="100" workbookViewId="0">
      <selection activeCell="BS34" sqref="BS34:CG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210" t="s">
        <v>593</v>
      </c>
      <c r="D34" s="1210"/>
      <c r="E34" s="1211"/>
      <c r="F34" s="32">
        <v>10.55</v>
      </c>
      <c r="G34" s="33">
        <v>11.47</v>
      </c>
      <c r="H34" s="33">
        <v>12.11</v>
      </c>
      <c r="I34" s="33">
        <v>12.14</v>
      </c>
      <c r="J34" s="34">
        <v>12.45</v>
      </c>
      <c r="K34" s="22"/>
      <c r="L34" s="22"/>
      <c r="M34" s="22"/>
      <c r="N34" s="22"/>
      <c r="O34" s="22"/>
      <c r="P34" s="22"/>
    </row>
    <row r="35" spans="1:16" ht="39" customHeight="1" x14ac:dyDescent="0.15">
      <c r="A35" s="22"/>
      <c r="B35" s="35"/>
      <c r="C35" s="1204" t="s">
        <v>594</v>
      </c>
      <c r="D35" s="1205"/>
      <c r="E35" s="1206"/>
      <c r="F35" s="36">
        <v>5.46</v>
      </c>
      <c r="G35" s="37">
        <v>5.74</v>
      </c>
      <c r="H35" s="37">
        <v>4.05</v>
      </c>
      <c r="I35" s="37">
        <v>7.57</v>
      </c>
      <c r="J35" s="38">
        <v>7.73</v>
      </c>
      <c r="K35" s="22"/>
      <c r="L35" s="22"/>
      <c r="M35" s="22"/>
      <c r="N35" s="22"/>
      <c r="O35" s="22"/>
      <c r="P35" s="22"/>
    </row>
    <row r="36" spans="1:16" ht="39" customHeight="1" x14ac:dyDescent="0.15">
      <c r="A36" s="22"/>
      <c r="B36" s="35"/>
      <c r="C36" s="1204" t="s">
        <v>595</v>
      </c>
      <c r="D36" s="1205"/>
      <c r="E36" s="1206"/>
      <c r="F36" s="36">
        <v>1.1000000000000001</v>
      </c>
      <c r="G36" s="37">
        <v>1.0900000000000001</v>
      </c>
      <c r="H36" s="37">
        <v>1.1000000000000001</v>
      </c>
      <c r="I36" s="37">
        <v>0.72</v>
      </c>
      <c r="J36" s="38">
        <v>1.05</v>
      </c>
      <c r="K36" s="22"/>
      <c r="L36" s="22"/>
      <c r="M36" s="22"/>
      <c r="N36" s="22"/>
      <c r="O36" s="22"/>
      <c r="P36" s="22"/>
    </row>
    <row r="37" spans="1:16" ht="39" customHeight="1" x14ac:dyDescent="0.15">
      <c r="A37" s="22"/>
      <c r="B37" s="35"/>
      <c r="C37" s="1204" t="s">
        <v>596</v>
      </c>
      <c r="D37" s="1205"/>
      <c r="E37" s="1206"/>
      <c r="F37" s="36">
        <v>0.92</v>
      </c>
      <c r="G37" s="37">
        <v>1.32</v>
      </c>
      <c r="H37" s="37">
        <v>0.89</v>
      </c>
      <c r="I37" s="37">
        <v>0.68</v>
      </c>
      <c r="J37" s="38">
        <v>0.41</v>
      </c>
      <c r="K37" s="22"/>
      <c r="L37" s="22"/>
      <c r="M37" s="22"/>
      <c r="N37" s="22"/>
      <c r="O37" s="22"/>
      <c r="P37" s="22"/>
    </row>
    <row r="38" spans="1:16" ht="39" customHeight="1" x14ac:dyDescent="0.15">
      <c r="A38" s="22"/>
      <c r="B38" s="35"/>
      <c r="C38" s="1204" t="s">
        <v>597</v>
      </c>
      <c r="D38" s="1205"/>
      <c r="E38" s="1206"/>
      <c r="F38" s="36">
        <v>0.51</v>
      </c>
      <c r="G38" s="37">
        <v>0.24</v>
      </c>
      <c r="H38" s="37">
        <v>0.87</v>
      </c>
      <c r="I38" s="37">
        <v>1.18</v>
      </c>
      <c r="J38" s="38">
        <v>0.34</v>
      </c>
      <c r="K38" s="22"/>
      <c r="L38" s="22"/>
      <c r="M38" s="22"/>
      <c r="N38" s="22"/>
      <c r="O38" s="22"/>
      <c r="P38" s="22"/>
    </row>
    <row r="39" spans="1:16" ht="39" customHeight="1" x14ac:dyDescent="0.15">
      <c r="A39" s="22"/>
      <c r="B39" s="35"/>
      <c r="C39" s="1204" t="s">
        <v>598</v>
      </c>
      <c r="D39" s="1205"/>
      <c r="E39" s="1206"/>
      <c r="F39" s="36">
        <v>0.38</v>
      </c>
      <c r="G39" s="37">
        <v>0.45</v>
      </c>
      <c r="H39" s="37">
        <v>0.56000000000000005</v>
      </c>
      <c r="I39" s="37">
        <v>0.62</v>
      </c>
      <c r="J39" s="38">
        <v>0.26</v>
      </c>
      <c r="K39" s="22"/>
      <c r="L39" s="22"/>
      <c r="M39" s="22"/>
      <c r="N39" s="22"/>
      <c r="O39" s="22"/>
      <c r="P39" s="22"/>
    </row>
    <row r="40" spans="1:16" ht="39" customHeight="1" x14ac:dyDescent="0.15">
      <c r="A40" s="22"/>
      <c r="B40" s="35"/>
      <c r="C40" s="1204" t="s">
        <v>599</v>
      </c>
      <c r="D40" s="1205"/>
      <c r="E40" s="1206"/>
      <c r="F40" s="36">
        <v>0.04</v>
      </c>
      <c r="G40" s="37">
        <v>0.14000000000000001</v>
      </c>
      <c r="H40" s="37">
        <v>0.17</v>
      </c>
      <c r="I40" s="37">
        <v>0.17</v>
      </c>
      <c r="J40" s="38">
        <v>0.18</v>
      </c>
      <c r="K40" s="22"/>
      <c r="L40" s="22"/>
      <c r="M40" s="22"/>
      <c r="N40" s="22"/>
      <c r="O40" s="22"/>
      <c r="P40" s="22"/>
    </row>
    <row r="41" spans="1:16" ht="39" customHeight="1" x14ac:dyDescent="0.15">
      <c r="A41" s="22"/>
      <c r="B41" s="35"/>
      <c r="C41" s="1204" t="s">
        <v>600</v>
      </c>
      <c r="D41" s="1205"/>
      <c r="E41" s="1206"/>
      <c r="F41" s="36">
        <v>0.06</v>
      </c>
      <c r="G41" s="37">
        <v>7.0000000000000007E-2</v>
      </c>
      <c r="H41" s="37">
        <v>0.09</v>
      </c>
      <c r="I41" s="37">
        <v>0.14000000000000001</v>
      </c>
      <c r="J41" s="38">
        <v>0.17</v>
      </c>
      <c r="K41" s="22"/>
      <c r="L41" s="22"/>
      <c r="M41" s="22"/>
      <c r="N41" s="22"/>
      <c r="O41" s="22"/>
      <c r="P41" s="22"/>
    </row>
    <row r="42" spans="1:16" ht="39" customHeight="1" x14ac:dyDescent="0.15">
      <c r="A42" s="22"/>
      <c r="B42" s="39"/>
      <c r="C42" s="1204" t="s">
        <v>601</v>
      </c>
      <c r="D42" s="1205"/>
      <c r="E42" s="1206"/>
      <c r="F42" s="36" t="s">
        <v>546</v>
      </c>
      <c r="G42" s="37" t="s">
        <v>546</v>
      </c>
      <c r="H42" s="37" t="s">
        <v>546</v>
      </c>
      <c r="I42" s="37" t="s">
        <v>546</v>
      </c>
      <c r="J42" s="38" t="s">
        <v>546</v>
      </c>
      <c r="K42" s="22"/>
      <c r="L42" s="22"/>
      <c r="M42" s="22"/>
      <c r="N42" s="22"/>
      <c r="O42" s="22"/>
      <c r="P42" s="22"/>
    </row>
    <row r="43" spans="1:16" ht="39" customHeight="1" thickBot="1" x14ac:dyDescent="0.2">
      <c r="A43" s="22"/>
      <c r="B43" s="40"/>
      <c r="C43" s="1207" t="s">
        <v>602</v>
      </c>
      <c r="D43" s="1208"/>
      <c r="E43" s="1209"/>
      <c r="F43" s="41">
        <v>0.52</v>
      </c>
      <c r="G43" s="42">
        <v>0.54</v>
      </c>
      <c r="H43" s="42">
        <v>0.66</v>
      </c>
      <c r="I43" s="42">
        <v>0.64</v>
      </c>
      <c r="J43" s="43">
        <v>0.65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nzy6qXaD1YI77tLBSoogIaBG/ybRUv5eEeqYM3b/Whu1FFtVROl0+jkzcoAPWTEfQPsD7PoJG5Xrjega+c7w==" saltValue="P+D8wgnuvfchmuwv7Shc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CC"/>
    <pageSetUpPr fitToPage="1"/>
  </sheetPr>
  <dimension ref="A1:U62"/>
  <sheetViews>
    <sheetView showGridLines="0" topLeftCell="A31" zoomScale="80" zoomScaleNormal="80" zoomScaleSheetLayoutView="55" workbookViewId="0">
      <selection activeCell="L57" sqref="L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848</v>
      </c>
      <c r="L45" s="60">
        <v>800</v>
      </c>
      <c r="M45" s="60">
        <v>759</v>
      </c>
      <c r="N45" s="60">
        <v>775</v>
      </c>
      <c r="O45" s="61">
        <v>789</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546</v>
      </c>
      <c r="L46" s="64" t="s">
        <v>546</v>
      </c>
      <c r="M46" s="64" t="s">
        <v>546</v>
      </c>
      <c r="N46" s="64" t="s">
        <v>546</v>
      </c>
      <c r="O46" s="65" t="s">
        <v>546</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546</v>
      </c>
      <c r="L47" s="64" t="s">
        <v>546</v>
      </c>
      <c r="M47" s="64" t="s">
        <v>546</v>
      </c>
      <c r="N47" s="64" t="s">
        <v>546</v>
      </c>
      <c r="O47" s="65" t="s">
        <v>546</v>
      </c>
      <c r="P47" s="48"/>
      <c r="Q47" s="48"/>
      <c r="R47" s="48"/>
      <c r="S47" s="48"/>
      <c r="T47" s="48"/>
      <c r="U47" s="48"/>
    </row>
    <row r="48" spans="1:21" ht="30.75" customHeight="1" x14ac:dyDescent="0.15">
      <c r="A48" s="48"/>
      <c r="B48" s="1232"/>
      <c r="C48" s="1233"/>
      <c r="D48" s="62"/>
      <c r="E48" s="1214" t="s">
        <v>14</v>
      </c>
      <c r="F48" s="1214"/>
      <c r="G48" s="1214"/>
      <c r="H48" s="1214"/>
      <c r="I48" s="1214"/>
      <c r="J48" s="1215"/>
      <c r="K48" s="63">
        <v>283</v>
      </c>
      <c r="L48" s="64">
        <v>270</v>
      </c>
      <c r="M48" s="64">
        <v>232</v>
      </c>
      <c r="N48" s="64">
        <v>232</v>
      </c>
      <c r="O48" s="65">
        <v>231</v>
      </c>
      <c r="P48" s="48"/>
      <c r="Q48" s="48"/>
      <c r="R48" s="48"/>
      <c r="S48" s="48"/>
      <c r="T48" s="48"/>
      <c r="U48" s="48"/>
    </row>
    <row r="49" spans="1:21" ht="30.75" customHeight="1" x14ac:dyDescent="0.15">
      <c r="A49" s="48"/>
      <c r="B49" s="1232"/>
      <c r="C49" s="1233"/>
      <c r="D49" s="62"/>
      <c r="E49" s="1214" t="s">
        <v>15</v>
      </c>
      <c r="F49" s="1214"/>
      <c r="G49" s="1214"/>
      <c r="H49" s="1214"/>
      <c r="I49" s="1214"/>
      <c r="J49" s="1215"/>
      <c r="K49" s="63">
        <v>27</v>
      </c>
      <c r="L49" s="64">
        <v>28</v>
      </c>
      <c r="M49" s="64">
        <v>29</v>
      </c>
      <c r="N49" s="64">
        <v>23</v>
      </c>
      <c r="O49" s="65">
        <v>25</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546</v>
      </c>
      <c r="L50" s="64" t="s">
        <v>546</v>
      </c>
      <c r="M50" s="64" t="s">
        <v>546</v>
      </c>
      <c r="N50" s="64" t="s">
        <v>546</v>
      </c>
      <c r="O50" s="65" t="s">
        <v>546</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546</v>
      </c>
      <c r="L51" s="64" t="s">
        <v>546</v>
      </c>
      <c r="M51" s="64" t="s">
        <v>546</v>
      </c>
      <c r="N51" s="64" t="s">
        <v>546</v>
      </c>
      <c r="O51" s="65" t="s">
        <v>546</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1095</v>
      </c>
      <c r="L52" s="64">
        <v>1047</v>
      </c>
      <c r="M52" s="64">
        <v>980</v>
      </c>
      <c r="N52" s="64">
        <v>969</v>
      </c>
      <c r="O52" s="65">
        <v>965</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63</v>
      </c>
      <c r="L53" s="69">
        <v>51</v>
      </c>
      <c r="M53" s="69">
        <v>40</v>
      </c>
      <c r="N53" s="69">
        <v>61</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627</v>
      </c>
      <c r="L57" s="84" t="s">
        <v>546</v>
      </c>
      <c r="M57" s="84" t="s">
        <v>546</v>
      </c>
      <c r="N57" s="84" t="s">
        <v>546</v>
      </c>
      <c r="O57" s="85" t="s">
        <v>546</v>
      </c>
    </row>
    <row r="58" spans="1:21" ht="31.5" customHeight="1" thickBot="1" x14ac:dyDescent="0.2">
      <c r="B58" s="1222"/>
      <c r="C58" s="1223"/>
      <c r="D58" s="1227" t="s">
        <v>26</v>
      </c>
      <c r="E58" s="1228"/>
      <c r="F58" s="1228"/>
      <c r="G58" s="1228"/>
      <c r="H58" s="1228"/>
      <c r="I58" s="1228"/>
      <c r="J58" s="1229"/>
      <c r="K58" s="86" t="s">
        <v>627</v>
      </c>
      <c r="L58" s="87" t="s">
        <v>546</v>
      </c>
      <c r="M58" s="87" t="s">
        <v>546</v>
      </c>
      <c r="N58" s="87" t="s">
        <v>546</v>
      </c>
      <c r="O58" s="88" t="s">
        <v>546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5LCpApIVsK95z/uoG5FofN7MHtPIy8ZOYEvjyNn2CpXCSPP4LhC4JN6a4X8GIB/CR7WBOjekiwT9kiPLSg==" saltValue="b63D+SAVZhvLN0CrWjUb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CC"/>
    <pageSetUpPr fitToPage="1"/>
  </sheetPr>
  <dimension ref="B1:M86"/>
  <sheetViews>
    <sheetView showGridLines="0" topLeftCell="A25" zoomScale="80" zoomScaleNormal="80" zoomScaleSheetLayoutView="100" workbookViewId="0">
      <selection activeCell="BS34" sqref="BS34:CG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588</v>
      </c>
      <c r="J40" s="100" t="s">
        <v>589</v>
      </c>
      <c r="K40" s="100" t="s">
        <v>590</v>
      </c>
      <c r="L40" s="100" t="s">
        <v>591</v>
      </c>
      <c r="M40" s="101" t="s">
        <v>592</v>
      </c>
    </row>
    <row r="41" spans="2:13" ht="27.75" customHeight="1" x14ac:dyDescent="0.15">
      <c r="B41" s="1250" t="s">
        <v>29</v>
      </c>
      <c r="C41" s="1251"/>
      <c r="D41" s="102"/>
      <c r="E41" s="1252" t="s">
        <v>30</v>
      </c>
      <c r="F41" s="1252"/>
      <c r="G41" s="1252"/>
      <c r="H41" s="1253"/>
      <c r="I41" s="103">
        <v>6284</v>
      </c>
      <c r="J41" s="104">
        <v>6352</v>
      </c>
      <c r="K41" s="104">
        <v>6744</v>
      </c>
      <c r="L41" s="104">
        <v>6747</v>
      </c>
      <c r="M41" s="105">
        <v>6737</v>
      </c>
    </row>
    <row r="42" spans="2:13" ht="27.75" customHeight="1" x14ac:dyDescent="0.15">
      <c r="B42" s="1240"/>
      <c r="C42" s="1241"/>
      <c r="D42" s="106"/>
      <c r="E42" s="1244" t="s">
        <v>31</v>
      </c>
      <c r="F42" s="1244"/>
      <c r="G42" s="1244"/>
      <c r="H42" s="1245"/>
      <c r="I42" s="107">
        <v>77</v>
      </c>
      <c r="J42" s="108">
        <v>70</v>
      </c>
      <c r="K42" s="108">
        <v>63</v>
      </c>
      <c r="L42" s="108">
        <v>56</v>
      </c>
      <c r="M42" s="109">
        <v>50</v>
      </c>
    </row>
    <row r="43" spans="2:13" ht="27.75" customHeight="1" x14ac:dyDescent="0.15">
      <c r="B43" s="1240"/>
      <c r="C43" s="1241"/>
      <c r="D43" s="106"/>
      <c r="E43" s="1244" t="s">
        <v>32</v>
      </c>
      <c r="F43" s="1244"/>
      <c r="G43" s="1244"/>
      <c r="H43" s="1245"/>
      <c r="I43" s="107">
        <v>2577</v>
      </c>
      <c r="J43" s="108">
        <v>2463</v>
      </c>
      <c r="K43" s="108">
        <v>2411</v>
      </c>
      <c r="L43" s="108">
        <v>2268</v>
      </c>
      <c r="M43" s="109">
        <v>2254</v>
      </c>
    </row>
    <row r="44" spans="2:13" ht="27.75" customHeight="1" x14ac:dyDescent="0.15">
      <c r="B44" s="1240"/>
      <c r="C44" s="1241"/>
      <c r="D44" s="106"/>
      <c r="E44" s="1244" t="s">
        <v>33</v>
      </c>
      <c r="F44" s="1244"/>
      <c r="G44" s="1244"/>
      <c r="H44" s="1245"/>
      <c r="I44" s="107">
        <v>112</v>
      </c>
      <c r="J44" s="108">
        <v>90</v>
      </c>
      <c r="K44" s="108">
        <v>64</v>
      </c>
      <c r="L44" s="108">
        <v>43</v>
      </c>
      <c r="M44" s="109">
        <v>22</v>
      </c>
    </row>
    <row r="45" spans="2:13" ht="27.75" customHeight="1" x14ac:dyDescent="0.15">
      <c r="B45" s="1240"/>
      <c r="C45" s="1241"/>
      <c r="D45" s="106"/>
      <c r="E45" s="1244" t="s">
        <v>34</v>
      </c>
      <c r="F45" s="1244"/>
      <c r="G45" s="1244"/>
      <c r="H45" s="1245"/>
      <c r="I45" s="107">
        <v>1270</v>
      </c>
      <c r="J45" s="108">
        <v>1240</v>
      </c>
      <c r="K45" s="108">
        <v>1158</v>
      </c>
      <c r="L45" s="108">
        <v>1107</v>
      </c>
      <c r="M45" s="109">
        <v>1169</v>
      </c>
    </row>
    <row r="46" spans="2:13" ht="27.75" customHeight="1" x14ac:dyDescent="0.15">
      <c r="B46" s="1240"/>
      <c r="C46" s="1241"/>
      <c r="D46" s="110"/>
      <c r="E46" s="1244" t="s">
        <v>35</v>
      </c>
      <c r="F46" s="1244"/>
      <c r="G46" s="1244"/>
      <c r="H46" s="1245"/>
      <c r="I46" s="107" t="s">
        <v>546</v>
      </c>
      <c r="J46" s="108" t="s">
        <v>546</v>
      </c>
      <c r="K46" s="108" t="s">
        <v>546</v>
      </c>
      <c r="L46" s="108" t="s">
        <v>546</v>
      </c>
      <c r="M46" s="109" t="s">
        <v>546</v>
      </c>
    </row>
    <row r="47" spans="2:13" ht="27.75" customHeight="1" x14ac:dyDescent="0.15">
      <c r="B47" s="1240"/>
      <c r="C47" s="1241"/>
      <c r="D47" s="111"/>
      <c r="E47" s="1254" t="s">
        <v>36</v>
      </c>
      <c r="F47" s="1255"/>
      <c r="G47" s="1255"/>
      <c r="H47" s="1256"/>
      <c r="I47" s="107" t="s">
        <v>546</v>
      </c>
      <c r="J47" s="108" t="s">
        <v>546</v>
      </c>
      <c r="K47" s="108" t="s">
        <v>546</v>
      </c>
      <c r="L47" s="108" t="s">
        <v>546</v>
      </c>
      <c r="M47" s="109" t="s">
        <v>546</v>
      </c>
    </row>
    <row r="48" spans="2:13" ht="27.75" customHeight="1" x14ac:dyDescent="0.15">
      <c r="B48" s="1240"/>
      <c r="C48" s="1241"/>
      <c r="D48" s="106"/>
      <c r="E48" s="1244" t="s">
        <v>37</v>
      </c>
      <c r="F48" s="1244"/>
      <c r="G48" s="1244"/>
      <c r="H48" s="1245"/>
      <c r="I48" s="107" t="s">
        <v>546</v>
      </c>
      <c r="J48" s="108" t="s">
        <v>546</v>
      </c>
      <c r="K48" s="108" t="s">
        <v>546</v>
      </c>
      <c r="L48" s="108" t="s">
        <v>546</v>
      </c>
      <c r="M48" s="109" t="s">
        <v>546</v>
      </c>
    </row>
    <row r="49" spans="2:13" ht="27.75" customHeight="1" x14ac:dyDescent="0.15">
      <c r="B49" s="1242"/>
      <c r="C49" s="1243"/>
      <c r="D49" s="106"/>
      <c r="E49" s="1244" t="s">
        <v>38</v>
      </c>
      <c r="F49" s="1244"/>
      <c r="G49" s="1244"/>
      <c r="H49" s="1245"/>
      <c r="I49" s="107" t="s">
        <v>546</v>
      </c>
      <c r="J49" s="108" t="s">
        <v>546</v>
      </c>
      <c r="K49" s="108" t="s">
        <v>546</v>
      </c>
      <c r="L49" s="108" t="s">
        <v>546</v>
      </c>
      <c r="M49" s="109" t="s">
        <v>546</v>
      </c>
    </row>
    <row r="50" spans="2:13" ht="27.75" customHeight="1" x14ac:dyDescent="0.15">
      <c r="B50" s="1238" t="s">
        <v>39</v>
      </c>
      <c r="C50" s="1239"/>
      <c r="D50" s="112"/>
      <c r="E50" s="1244" t="s">
        <v>40</v>
      </c>
      <c r="F50" s="1244"/>
      <c r="G50" s="1244"/>
      <c r="H50" s="1245"/>
      <c r="I50" s="107">
        <v>7666</v>
      </c>
      <c r="J50" s="108">
        <v>8275</v>
      </c>
      <c r="K50" s="108">
        <v>8959</v>
      </c>
      <c r="L50" s="108">
        <v>8946</v>
      </c>
      <c r="M50" s="109">
        <v>8987</v>
      </c>
    </row>
    <row r="51" spans="2:13" ht="27.75" customHeight="1" x14ac:dyDescent="0.15">
      <c r="B51" s="1240"/>
      <c r="C51" s="1241"/>
      <c r="D51" s="106"/>
      <c r="E51" s="1244" t="s">
        <v>41</v>
      </c>
      <c r="F51" s="1244"/>
      <c r="G51" s="1244"/>
      <c r="H51" s="1245"/>
      <c r="I51" s="107">
        <v>119</v>
      </c>
      <c r="J51" s="108">
        <v>97</v>
      </c>
      <c r="K51" s="108">
        <v>75</v>
      </c>
      <c r="L51" s="108">
        <v>54</v>
      </c>
      <c r="M51" s="109">
        <v>121</v>
      </c>
    </row>
    <row r="52" spans="2:13" ht="27.75" customHeight="1" x14ac:dyDescent="0.15">
      <c r="B52" s="1242"/>
      <c r="C52" s="1243"/>
      <c r="D52" s="106"/>
      <c r="E52" s="1244" t="s">
        <v>42</v>
      </c>
      <c r="F52" s="1244"/>
      <c r="G52" s="1244"/>
      <c r="H52" s="1245"/>
      <c r="I52" s="107">
        <v>8066</v>
      </c>
      <c r="J52" s="108">
        <v>7910</v>
      </c>
      <c r="K52" s="108">
        <v>7917</v>
      </c>
      <c r="L52" s="108">
        <v>7839</v>
      </c>
      <c r="M52" s="109">
        <v>7657</v>
      </c>
    </row>
    <row r="53" spans="2:13" ht="27.75" customHeight="1" thickBot="1" x14ac:dyDescent="0.2">
      <c r="B53" s="1246" t="s">
        <v>43</v>
      </c>
      <c r="C53" s="1247"/>
      <c r="D53" s="113"/>
      <c r="E53" s="1248" t="s">
        <v>44</v>
      </c>
      <c r="F53" s="1248"/>
      <c r="G53" s="1248"/>
      <c r="H53" s="1249"/>
      <c r="I53" s="114">
        <v>-5531</v>
      </c>
      <c r="J53" s="115">
        <v>-6067</v>
      </c>
      <c r="K53" s="115">
        <v>-6511</v>
      </c>
      <c r="L53" s="115">
        <v>-6618</v>
      </c>
      <c r="M53" s="116">
        <v>-6532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FeYnKiqCqrXnVBjjQfNaSYcUiQirRcNgQKxsIETtvYLIJdi37HuwypHDSzgpy61e56aqxRo7G5ubLtpXgzbxg==" saltValue="9bOigpEpCcZhbw21nMWz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pageSetUpPr fitToPage="1"/>
  </sheetPr>
  <dimension ref="B1:W64"/>
  <sheetViews>
    <sheetView showGridLines="0" topLeftCell="A37" zoomScale="60" zoomScaleNormal="60" zoomScaleSheetLayoutView="100" workbookViewId="0">
      <selection activeCell="BS34" sqref="BS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590</v>
      </c>
      <c r="G54" s="125" t="s">
        <v>591</v>
      </c>
      <c r="H54" s="126" t="s">
        <v>592</v>
      </c>
    </row>
    <row r="55" spans="2:8" ht="52.5" customHeight="1" x14ac:dyDescent="0.15">
      <c r="B55" s="127"/>
      <c r="C55" s="1265" t="s">
        <v>47</v>
      </c>
      <c r="D55" s="1265"/>
      <c r="E55" s="1266"/>
      <c r="F55" s="128">
        <v>3600</v>
      </c>
      <c r="G55" s="128">
        <v>3637</v>
      </c>
      <c r="H55" s="129">
        <v>3640</v>
      </c>
    </row>
    <row r="56" spans="2:8" ht="52.5" customHeight="1" x14ac:dyDescent="0.15">
      <c r="B56" s="130"/>
      <c r="C56" s="1267" t="s">
        <v>48</v>
      </c>
      <c r="D56" s="1267"/>
      <c r="E56" s="1268"/>
      <c r="F56" s="131">
        <v>1851</v>
      </c>
      <c r="G56" s="131">
        <v>1852</v>
      </c>
      <c r="H56" s="132">
        <v>1852</v>
      </c>
    </row>
    <row r="57" spans="2:8" ht="53.25" customHeight="1" x14ac:dyDescent="0.15">
      <c r="B57" s="130"/>
      <c r="C57" s="1269" t="s">
        <v>49</v>
      </c>
      <c r="D57" s="1269"/>
      <c r="E57" s="1270"/>
      <c r="F57" s="133">
        <v>3308</v>
      </c>
      <c r="G57" s="133">
        <v>3257</v>
      </c>
      <c r="H57" s="134">
        <v>3317</v>
      </c>
    </row>
    <row r="58" spans="2:8" ht="45.75" customHeight="1" x14ac:dyDescent="0.15">
      <c r="B58" s="135"/>
      <c r="C58" s="1257" t="s">
        <v>622</v>
      </c>
      <c r="D58" s="1258"/>
      <c r="E58" s="1259"/>
      <c r="F58" s="136">
        <v>1362</v>
      </c>
      <c r="G58" s="136">
        <v>1363</v>
      </c>
      <c r="H58" s="137">
        <v>1359</v>
      </c>
    </row>
    <row r="59" spans="2:8" ht="45.75" customHeight="1" x14ac:dyDescent="0.15">
      <c r="B59" s="135"/>
      <c r="C59" s="1257" t="s">
        <v>623</v>
      </c>
      <c r="D59" s="1258"/>
      <c r="E59" s="1259"/>
      <c r="F59" s="136">
        <v>832</v>
      </c>
      <c r="G59" s="136">
        <v>796</v>
      </c>
      <c r="H59" s="137">
        <v>859</v>
      </c>
    </row>
    <row r="60" spans="2:8" ht="45.75" customHeight="1" x14ac:dyDescent="0.15">
      <c r="B60" s="135"/>
      <c r="C60" s="1257" t="s">
        <v>624</v>
      </c>
      <c r="D60" s="1258"/>
      <c r="E60" s="1259"/>
      <c r="F60" s="136">
        <v>399</v>
      </c>
      <c r="G60" s="136">
        <v>400</v>
      </c>
      <c r="H60" s="137">
        <v>400</v>
      </c>
    </row>
    <row r="61" spans="2:8" ht="45.75" customHeight="1" x14ac:dyDescent="0.15">
      <c r="B61" s="135"/>
      <c r="C61" s="1257" t="s">
        <v>625</v>
      </c>
      <c r="D61" s="1258"/>
      <c r="E61" s="1259"/>
      <c r="F61" s="136">
        <v>274</v>
      </c>
      <c r="G61" s="136">
        <v>274</v>
      </c>
      <c r="H61" s="137">
        <v>274</v>
      </c>
    </row>
    <row r="62" spans="2:8" ht="45.75" customHeight="1" thickBot="1" x14ac:dyDescent="0.2">
      <c r="B62" s="138"/>
      <c r="C62" s="1260" t="s">
        <v>626</v>
      </c>
      <c r="D62" s="1261"/>
      <c r="E62" s="1262"/>
      <c r="F62" s="139">
        <v>22</v>
      </c>
      <c r="G62" s="139">
        <v>91</v>
      </c>
      <c r="H62" s="140">
        <v>122</v>
      </c>
    </row>
    <row r="63" spans="2:8" ht="52.5" customHeight="1" thickBot="1" x14ac:dyDescent="0.2">
      <c r="B63" s="141"/>
      <c r="C63" s="1263" t="s">
        <v>50</v>
      </c>
      <c r="D63" s="1263"/>
      <c r="E63" s="1264"/>
      <c r="F63" s="142">
        <v>8759</v>
      </c>
      <c r="G63" s="142">
        <v>8746</v>
      </c>
      <c r="H63" s="143">
        <v>8810</v>
      </c>
    </row>
    <row r="64" spans="2:8" ht="15" customHeight="1" x14ac:dyDescent="0.15"/>
  </sheetData>
  <sheetProtection algorithmName="SHA-512" hashValue="jomCNfJGGPQ14TNNN6V60LhXkvh3aB7RJSmLchXf9s6OqA2lglWxagLWM50VxcFDvwETnkMI9yQfxxHbgqPPgQ==" saltValue="bg2XpXKeteeybPQrh186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585</v>
      </c>
      <c r="G2" s="157"/>
      <c r="H2" s="158"/>
    </row>
    <row r="3" spans="1:8" x14ac:dyDescent="0.15">
      <c r="A3" s="154" t="s">
        <v>578</v>
      </c>
      <c r="B3" s="159"/>
      <c r="C3" s="160"/>
      <c r="D3" s="161">
        <v>101653</v>
      </c>
      <c r="E3" s="162"/>
      <c r="F3" s="163">
        <v>128611</v>
      </c>
      <c r="G3" s="164"/>
      <c r="H3" s="165"/>
    </row>
    <row r="4" spans="1:8" x14ac:dyDescent="0.15">
      <c r="A4" s="166"/>
      <c r="B4" s="167"/>
      <c r="C4" s="168"/>
      <c r="D4" s="169">
        <v>72211</v>
      </c>
      <c r="E4" s="170"/>
      <c r="F4" s="171">
        <v>61552</v>
      </c>
      <c r="G4" s="172"/>
      <c r="H4" s="173"/>
    </row>
    <row r="5" spans="1:8" x14ac:dyDescent="0.15">
      <c r="A5" s="154" t="s">
        <v>580</v>
      </c>
      <c r="B5" s="159"/>
      <c r="C5" s="160"/>
      <c r="D5" s="161">
        <v>142150</v>
      </c>
      <c r="E5" s="162"/>
      <c r="F5" s="163">
        <v>138651</v>
      </c>
      <c r="G5" s="164"/>
      <c r="H5" s="165"/>
    </row>
    <row r="6" spans="1:8" x14ac:dyDescent="0.15">
      <c r="A6" s="166"/>
      <c r="B6" s="167"/>
      <c r="C6" s="168"/>
      <c r="D6" s="169">
        <v>112361</v>
      </c>
      <c r="E6" s="170"/>
      <c r="F6" s="171">
        <v>71211</v>
      </c>
      <c r="G6" s="172"/>
      <c r="H6" s="173"/>
    </row>
    <row r="7" spans="1:8" x14ac:dyDescent="0.15">
      <c r="A7" s="154" t="s">
        <v>581</v>
      </c>
      <c r="B7" s="159"/>
      <c r="C7" s="160"/>
      <c r="D7" s="161">
        <v>148052</v>
      </c>
      <c r="E7" s="162"/>
      <c r="F7" s="163">
        <v>122882</v>
      </c>
      <c r="G7" s="164"/>
      <c r="H7" s="165"/>
    </row>
    <row r="8" spans="1:8" x14ac:dyDescent="0.15">
      <c r="A8" s="166"/>
      <c r="B8" s="167"/>
      <c r="C8" s="168"/>
      <c r="D8" s="169">
        <v>106923</v>
      </c>
      <c r="E8" s="170"/>
      <c r="F8" s="171">
        <v>65785</v>
      </c>
      <c r="G8" s="172"/>
      <c r="H8" s="173"/>
    </row>
    <row r="9" spans="1:8" x14ac:dyDescent="0.15">
      <c r="A9" s="154" t="s">
        <v>582</v>
      </c>
      <c r="B9" s="159"/>
      <c r="C9" s="160"/>
      <c r="D9" s="161">
        <v>124342</v>
      </c>
      <c r="E9" s="162"/>
      <c r="F9" s="163">
        <v>114790</v>
      </c>
      <c r="G9" s="164"/>
      <c r="H9" s="165"/>
    </row>
    <row r="10" spans="1:8" x14ac:dyDescent="0.15">
      <c r="A10" s="166"/>
      <c r="B10" s="167"/>
      <c r="C10" s="168"/>
      <c r="D10" s="169">
        <v>93587</v>
      </c>
      <c r="E10" s="170"/>
      <c r="F10" s="171">
        <v>55601</v>
      </c>
      <c r="G10" s="172"/>
      <c r="H10" s="173"/>
    </row>
    <row r="11" spans="1:8" x14ac:dyDescent="0.15">
      <c r="A11" s="154" t="s">
        <v>583</v>
      </c>
      <c r="B11" s="159"/>
      <c r="C11" s="160"/>
      <c r="D11" s="161">
        <v>159649</v>
      </c>
      <c r="E11" s="162"/>
      <c r="F11" s="163">
        <v>126262</v>
      </c>
      <c r="G11" s="164"/>
      <c r="H11" s="165"/>
    </row>
    <row r="12" spans="1:8" x14ac:dyDescent="0.15">
      <c r="A12" s="166"/>
      <c r="B12" s="167"/>
      <c r="C12" s="174"/>
      <c r="D12" s="169">
        <v>119110</v>
      </c>
      <c r="E12" s="170"/>
      <c r="F12" s="171">
        <v>56769</v>
      </c>
      <c r="G12" s="172"/>
      <c r="H12" s="173"/>
    </row>
    <row r="13" spans="1:8" x14ac:dyDescent="0.15">
      <c r="A13" s="154"/>
      <c r="B13" s="159"/>
      <c r="C13" s="175"/>
      <c r="D13" s="176">
        <v>135169</v>
      </c>
      <c r="E13" s="177"/>
      <c r="F13" s="178">
        <v>126239</v>
      </c>
      <c r="G13" s="179"/>
      <c r="H13" s="165"/>
    </row>
    <row r="14" spans="1:8" x14ac:dyDescent="0.15">
      <c r="A14" s="166"/>
      <c r="B14" s="167"/>
      <c r="C14" s="168"/>
      <c r="D14" s="169">
        <v>100838</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5.46</v>
      </c>
      <c r="C19" s="180">
        <f>ROUND(VALUE(SUBSTITUTE(実質収支比率等に係る経年分析!G$48,"▲","-")),2)</f>
        <v>5.74</v>
      </c>
      <c r="D19" s="180">
        <f>ROUND(VALUE(SUBSTITUTE(実質収支比率等に係る経年分析!H$48,"▲","-")),2)</f>
        <v>4.05</v>
      </c>
      <c r="E19" s="180">
        <f>ROUND(VALUE(SUBSTITUTE(実質収支比率等に係る経年分析!I$48,"▲","-")),2)</f>
        <v>7.58</v>
      </c>
      <c r="F19" s="180">
        <f>ROUND(VALUE(SUBSTITUTE(実質収支比率等に係る経年分析!J$48,"▲","-")),2)</f>
        <v>7.73</v>
      </c>
    </row>
    <row r="20" spans="1:11" x14ac:dyDescent="0.15">
      <c r="A20" s="180" t="s">
        <v>54</v>
      </c>
      <c r="B20" s="180">
        <f>ROUND(VALUE(SUBSTITUTE(実質収支比率等に係る経年分析!F$47,"▲","-")),2)</f>
        <v>46.49</v>
      </c>
      <c r="C20" s="180">
        <f>ROUND(VALUE(SUBSTITUTE(実質収支比率等に係る経年分析!G$47,"▲","-")),2)</f>
        <v>60.09</v>
      </c>
      <c r="D20" s="180">
        <f>ROUND(VALUE(SUBSTITUTE(実質収支比率等に係る経年分析!H$47,"▲","-")),2)</f>
        <v>73.67</v>
      </c>
      <c r="E20" s="180">
        <f>ROUND(VALUE(SUBSTITUTE(実質収支比率等に係る経年分析!I$47,"▲","-")),2)</f>
        <v>76.400000000000006</v>
      </c>
      <c r="F20" s="180">
        <f>ROUND(VALUE(SUBSTITUTE(実質収支比率等に係る経年分析!J$47,"▲","-")),2)</f>
        <v>77.36</v>
      </c>
    </row>
    <row r="21" spans="1:11" x14ac:dyDescent="0.15">
      <c r="A21" s="180" t="s">
        <v>55</v>
      </c>
      <c r="B21" s="180">
        <f>IF(ISNUMBER(VALUE(SUBSTITUTE(実質収支比率等に係る経年分析!F$49,"▲","-"))),ROUND(VALUE(SUBSTITUTE(実質収支比率等に係る経年分析!F$49,"▲","-")),2),NA())</f>
        <v>7.69</v>
      </c>
      <c r="C21" s="180">
        <f>IF(ISNUMBER(VALUE(SUBSTITUTE(実質収支比率等に係る経年分析!G$49,"▲","-"))),ROUND(VALUE(SUBSTITUTE(実質収支比率等に係る経年分析!G$49,"▲","-")),2),NA())</f>
        <v>13.79</v>
      </c>
      <c r="D21" s="180">
        <f>IF(ISNUMBER(VALUE(SUBSTITUTE(実質収支比率等に係る経年分析!H$49,"▲","-"))),ROUND(VALUE(SUBSTITUTE(実質収支比率等に係る経年分析!H$49,"▲","-")),2),NA())</f>
        <v>9.85</v>
      </c>
      <c r="E21" s="180">
        <f>IF(ISNUMBER(VALUE(SUBSTITUTE(実質収支比率等に係る経年分析!I$49,"▲","-"))),ROUND(VALUE(SUBSTITUTE(実質収支比率等に係る経年分析!I$49,"▲","-")),2),NA())</f>
        <v>5.62</v>
      </c>
      <c r="F21" s="180">
        <f>IF(ISNUMBER(VALUE(SUBSTITUTE(実質収支比率等に係る経年分析!J$49,"▲","-"))),ROUND(VALUE(SUBSTITUTE(実質収支比率等に係る経年分析!J$49,"▲","-")),2),NA())</f>
        <v>4.04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0.65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海陽町海部公共下水道事業特別会計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海陽町海部簡易水道事業特別会計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海陽町川西簡易水道事業特別会計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海陽町介護保険特別会計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海陽町病院事業会計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海陽町国民健康保険特別会計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7.73</v>
      </c>
    </row>
    <row r="36" spans="1:16" x14ac:dyDescent="0.15">
      <c r="A36" s="181" t="str">
        <f>IF(連結実質赤字比率に係る赤字・黒字の構成分析!C$34="",NA(),連結実質赤字比率に係る赤字・黒字の構成分析!C$34)</f>
        <v>海陽町上水道事業会計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1095</v>
      </c>
      <c r="E42" s="182"/>
      <c r="F42" s="182"/>
      <c r="G42" s="182">
        <f>'実質公債費比率（分子）の構造'!L$52</f>
        <v>1047</v>
      </c>
      <c r="H42" s="182"/>
      <c r="I42" s="182"/>
      <c r="J42" s="182">
        <f>'実質公債費比率（分子）の構造'!M$52</f>
        <v>980</v>
      </c>
      <c r="K42" s="182"/>
      <c r="L42" s="182"/>
      <c r="M42" s="182">
        <f>'実質公債費比率（分子）の構造'!N$52</f>
        <v>969</v>
      </c>
      <c r="N42" s="182"/>
      <c r="O42" s="182"/>
      <c r="P42" s="182">
        <f>'実質公債費比率（分子）の構造'!O$52</f>
        <v>965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27</v>
      </c>
      <c r="C45" s="182"/>
      <c r="D45" s="182"/>
      <c r="E45" s="182">
        <f>'実質公債費比率（分子）の構造'!L$49</f>
        <v>28</v>
      </c>
      <c r="F45" s="182"/>
      <c r="G45" s="182"/>
      <c r="H45" s="182">
        <f>'実質公債費比率（分子）の構造'!M$49</f>
        <v>29</v>
      </c>
      <c r="I45" s="182"/>
      <c r="J45" s="182"/>
      <c r="K45" s="182">
        <f>'実質公債費比率（分子）の構造'!N$49</f>
        <v>23</v>
      </c>
      <c r="L45" s="182"/>
      <c r="M45" s="182"/>
      <c r="N45" s="182">
        <f>'実質公債費比率（分子）の構造'!O$49</f>
        <v>25</v>
      </c>
      <c r="O45" s="182"/>
      <c r="P45" s="182"/>
    </row>
    <row r="46" spans="1:16" x14ac:dyDescent="0.15">
      <c r="A46" s="182" t="s">
        <v>66</v>
      </c>
      <c r="B46" s="182">
        <f>'実質公債費比率（分子）の構造'!K$48</f>
        <v>283</v>
      </c>
      <c r="C46" s="182"/>
      <c r="D46" s="182"/>
      <c r="E46" s="182">
        <f>'実質公債費比率（分子）の構造'!L$48</f>
        <v>270</v>
      </c>
      <c r="F46" s="182"/>
      <c r="G46" s="182"/>
      <c r="H46" s="182">
        <f>'実質公債費比率（分子）の構造'!M$48</f>
        <v>232</v>
      </c>
      <c r="I46" s="182"/>
      <c r="J46" s="182"/>
      <c r="K46" s="182">
        <f>'実質公債費比率（分子）の構造'!N$48</f>
        <v>232</v>
      </c>
      <c r="L46" s="182"/>
      <c r="M46" s="182"/>
      <c r="N46" s="182">
        <f>'実質公債費比率（分子）の構造'!O$48</f>
        <v>231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848</v>
      </c>
      <c r="C49" s="182"/>
      <c r="D49" s="182"/>
      <c r="E49" s="182">
        <f>'実質公債費比率（分子）の構造'!L$45</f>
        <v>800</v>
      </c>
      <c r="F49" s="182"/>
      <c r="G49" s="182"/>
      <c r="H49" s="182">
        <f>'実質公債費比率（分子）の構造'!M$45</f>
        <v>759</v>
      </c>
      <c r="I49" s="182"/>
      <c r="J49" s="182"/>
      <c r="K49" s="182">
        <f>'実質公債費比率（分子）の構造'!N$45</f>
        <v>775</v>
      </c>
      <c r="L49" s="182"/>
      <c r="M49" s="182"/>
      <c r="N49" s="182">
        <f>'実質公債費比率（分子）の構造'!O$45</f>
        <v>789</v>
      </c>
      <c r="O49" s="182"/>
      <c r="P49" s="182"/>
    </row>
    <row r="50" spans="1:16" x14ac:dyDescent="0.15">
      <c r="A50" s="182" t="s">
        <v>70</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51</v>
      </c>
      <c r="G50" s="182" t="e">
        <f>NA()</f>
        <v>#N/A</v>
      </c>
      <c r="H50" s="182" t="e">
        <f>NA()</f>
        <v>#N/A</v>
      </c>
      <c r="I50" s="182">
        <f>IF(ISNUMBER('実質公債費比率（分子）の構造'!M$53),'実質公債費比率（分子）の構造'!M$53,NA())</f>
        <v>40</v>
      </c>
      <c r="J50" s="182" t="e">
        <f>NA()</f>
        <v>#N/A</v>
      </c>
      <c r="K50" s="182" t="e">
        <f>NA()</f>
        <v>#N/A</v>
      </c>
      <c r="L50" s="182">
        <f>IF(ISNUMBER('実質公債費比率（分子）の構造'!N$53),'実質公債費比率（分子）の構造'!N$53,NA())</f>
        <v>61</v>
      </c>
      <c r="M50" s="182" t="e">
        <f>NA()</f>
        <v>#N/A</v>
      </c>
      <c r="N50" s="182" t="e">
        <f>NA()</f>
        <v>#N/A</v>
      </c>
      <c r="O50" s="182">
        <f>IF(ISNUMBER('実質公債費比率（分子）の構造'!O$53),'実質公債費比率（分子）の構造'!O$53,NA())</f>
        <v>80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8066</v>
      </c>
      <c r="E56" s="181"/>
      <c r="F56" s="181"/>
      <c r="G56" s="181">
        <f>'将来負担比率（分子）の構造'!J$52</f>
        <v>7910</v>
      </c>
      <c r="H56" s="181"/>
      <c r="I56" s="181"/>
      <c r="J56" s="181">
        <f>'将来負担比率（分子）の構造'!K$52</f>
        <v>7917</v>
      </c>
      <c r="K56" s="181"/>
      <c r="L56" s="181"/>
      <c r="M56" s="181">
        <f>'将来負担比率（分子）の構造'!L$52</f>
        <v>7839</v>
      </c>
      <c r="N56" s="181"/>
      <c r="O56" s="181"/>
      <c r="P56" s="181">
        <f>'将来負担比率（分子）の構造'!M$52</f>
        <v>7657</v>
      </c>
    </row>
    <row r="57" spans="1:16" x14ac:dyDescent="0.15">
      <c r="A57" s="181" t="s">
        <v>41</v>
      </c>
      <c r="B57" s="181"/>
      <c r="C57" s="181"/>
      <c r="D57" s="181">
        <f>'将来負担比率（分子）の構造'!I$51</f>
        <v>119</v>
      </c>
      <c r="E57" s="181"/>
      <c r="F57" s="181"/>
      <c r="G57" s="181">
        <f>'将来負担比率（分子）の構造'!J$51</f>
        <v>97</v>
      </c>
      <c r="H57" s="181"/>
      <c r="I57" s="181"/>
      <c r="J57" s="181">
        <f>'将来負担比率（分子）の構造'!K$51</f>
        <v>75</v>
      </c>
      <c r="K57" s="181"/>
      <c r="L57" s="181"/>
      <c r="M57" s="181">
        <f>'将来負担比率（分子）の構造'!L$51</f>
        <v>54</v>
      </c>
      <c r="N57" s="181"/>
      <c r="O57" s="181"/>
      <c r="P57" s="181">
        <f>'将来負担比率（分子）の構造'!M$51</f>
        <v>121</v>
      </c>
    </row>
    <row r="58" spans="1:16" x14ac:dyDescent="0.15">
      <c r="A58" s="181" t="s">
        <v>40</v>
      </c>
      <c r="B58" s="181"/>
      <c r="C58" s="181"/>
      <c r="D58" s="181">
        <f>'将来負担比率（分子）の構造'!I$50</f>
        <v>7666</v>
      </c>
      <c r="E58" s="181"/>
      <c r="F58" s="181"/>
      <c r="G58" s="181">
        <f>'将来負担比率（分子）の構造'!J$50</f>
        <v>8275</v>
      </c>
      <c r="H58" s="181"/>
      <c r="I58" s="181"/>
      <c r="J58" s="181">
        <f>'将来負担比率（分子）の構造'!K$50</f>
        <v>8959</v>
      </c>
      <c r="K58" s="181"/>
      <c r="L58" s="181"/>
      <c r="M58" s="181">
        <f>'将来負担比率（分子）の構造'!L$50</f>
        <v>8946</v>
      </c>
      <c r="N58" s="181"/>
      <c r="O58" s="181"/>
      <c r="P58" s="181">
        <f>'将来負担比率（分子）の構造'!M$50</f>
        <v>8987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1270</v>
      </c>
      <c r="C62" s="181"/>
      <c r="D62" s="181"/>
      <c r="E62" s="181">
        <f>'将来負担比率（分子）の構造'!J$45</f>
        <v>1240</v>
      </c>
      <c r="F62" s="181"/>
      <c r="G62" s="181"/>
      <c r="H62" s="181">
        <f>'将来負担比率（分子）の構造'!K$45</f>
        <v>1158</v>
      </c>
      <c r="I62" s="181"/>
      <c r="J62" s="181"/>
      <c r="K62" s="181">
        <f>'将来負担比率（分子）の構造'!L$45</f>
        <v>1107</v>
      </c>
      <c r="L62" s="181"/>
      <c r="M62" s="181"/>
      <c r="N62" s="181">
        <f>'将来負担比率（分子）の構造'!M$45</f>
        <v>1169</v>
      </c>
      <c r="O62" s="181"/>
      <c r="P62" s="181"/>
    </row>
    <row r="63" spans="1:16" x14ac:dyDescent="0.15">
      <c r="A63" s="181" t="s">
        <v>33</v>
      </c>
      <c r="B63" s="181">
        <f>'将来負担比率（分子）の構造'!I$44</f>
        <v>112</v>
      </c>
      <c r="C63" s="181"/>
      <c r="D63" s="181"/>
      <c r="E63" s="181">
        <f>'将来負担比率（分子）の構造'!J$44</f>
        <v>90</v>
      </c>
      <c r="F63" s="181"/>
      <c r="G63" s="181"/>
      <c r="H63" s="181">
        <f>'将来負担比率（分子）の構造'!K$44</f>
        <v>64</v>
      </c>
      <c r="I63" s="181"/>
      <c r="J63" s="181"/>
      <c r="K63" s="181">
        <f>'将来負担比率（分子）の構造'!L$44</f>
        <v>43</v>
      </c>
      <c r="L63" s="181"/>
      <c r="M63" s="181"/>
      <c r="N63" s="181">
        <f>'将来負担比率（分子）の構造'!M$44</f>
        <v>22</v>
      </c>
      <c r="O63" s="181"/>
      <c r="P63" s="181"/>
    </row>
    <row r="64" spans="1:16" x14ac:dyDescent="0.15">
      <c r="A64" s="181" t="s">
        <v>32</v>
      </c>
      <c r="B64" s="181">
        <f>'将来負担比率（分子）の構造'!I$43</f>
        <v>2577</v>
      </c>
      <c r="C64" s="181"/>
      <c r="D64" s="181"/>
      <c r="E64" s="181">
        <f>'将来負担比率（分子）の構造'!J$43</f>
        <v>2463</v>
      </c>
      <c r="F64" s="181"/>
      <c r="G64" s="181"/>
      <c r="H64" s="181">
        <f>'将来負担比率（分子）の構造'!K$43</f>
        <v>2411</v>
      </c>
      <c r="I64" s="181"/>
      <c r="J64" s="181"/>
      <c r="K64" s="181">
        <f>'将来負担比率（分子）の構造'!L$43</f>
        <v>2268</v>
      </c>
      <c r="L64" s="181"/>
      <c r="M64" s="181"/>
      <c r="N64" s="181">
        <f>'将来負担比率（分子）の構造'!M$43</f>
        <v>2254</v>
      </c>
      <c r="O64" s="181"/>
      <c r="P64" s="181"/>
    </row>
    <row r="65" spans="1:16" x14ac:dyDescent="0.15">
      <c r="A65" s="181" t="s">
        <v>31</v>
      </c>
      <c r="B65" s="181">
        <f>'将来負担比率（分子）の構造'!I$42</f>
        <v>77</v>
      </c>
      <c r="C65" s="181"/>
      <c r="D65" s="181"/>
      <c r="E65" s="181">
        <f>'将来負担比率（分子）の構造'!J$42</f>
        <v>70</v>
      </c>
      <c r="F65" s="181"/>
      <c r="G65" s="181"/>
      <c r="H65" s="181">
        <f>'将来負担比率（分子）の構造'!K$42</f>
        <v>63</v>
      </c>
      <c r="I65" s="181"/>
      <c r="J65" s="181"/>
      <c r="K65" s="181">
        <f>'将来負担比率（分子）の構造'!L$42</f>
        <v>56</v>
      </c>
      <c r="L65" s="181"/>
      <c r="M65" s="181"/>
      <c r="N65" s="181">
        <f>'将来負担比率（分子）の構造'!M$42</f>
        <v>50</v>
      </c>
      <c r="O65" s="181"/>
      <c r="P65" s="181"/>
    </row>
    <row r="66" spans="1:16" x14ac:dyDescent="0.15">
      <c r="A66" s="181" t="s">
        <v>30</v>
      </c>
      <c r="B66" s="181">
        <f>'将来負担比率（分子）の構造'!I$41</f>
        <v>6284</v>
      </c>
      <c r="C66" s="181"/>
      <c r="D66" s="181"/>
      <c r="E66" s="181">
        <f>'将来負担比率（分子）の構造'!J$41</f>
        <v>6352</v>
      </c>
      <c r="F66" s="181"/>
      <c r="G66" s="181"/>
      <c r="H66" s="181">
        <f>'将来負担比率（分子）の構造'!K$41</f>
        <v>6744</v>
      </c>
      <c r="I66" s="181"/>
      <c r="J66" s="181"/>
      <c r="K66" s="181">
        <f>'将来負担比率（分子）の構造'!L$41</f>
        <v>6747</v>
      </c>
      <c r="L66" s="181"/>
      <c r="M66" s="181"/>
      <c r="N66" s="181">
        <f>'将来負担比率（分子）の構造'!M$41</f>
        <v>6737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3600</v>
      </c>
      <c r="C72" s="185">
        <f>基金残高に係る経年分析!G55</f>
        <v>3637</v>
      </c>
      <c r="D72" s="185">
        <f>基金残高に係る経年分析!H55</f>
        <v>3640</v>
      </c>
    </row>
    <row r="73" spans="1:16" x14ac:dyDescent="0.15">
      <c r="A73" s="184" t="s">
        <v>77</v>
      </c>
      <c r="B73" s="185">
        <f>基金残高に係る経年分析!F56</f>
        <v>1851</v>
      </c>
      <c r="C73" s="185">
        <f>基金残高に係る経年分析!G56</f>
        <v>1852</v>
      </c>
      <c r="D73" s="185">
        <f>基金残高に係る経年分析!H56</f>
        <v>1852</v>
      </c>
    </row>
    <row r="74" spans="1:16" x14ac:dyDescent="0.15">
      <c r="A74" s="184" t="s">
        <v>78</v>
      </c>
      <c r="B74" s="185">
        <f>基金残高に係る経年分析!F57</f>
        <v>3308</v>
      </c>
      <c r="C74" s="185">
        <f>基金残高に係る経年分析!G57</f>
        <v>3257</v>
      </c>
      <c r="D74" s="185">
        <f>基金残高に係る経年分析!H57</f>
        <v>3317</v>
      </c>
    </row>
  </sheetData>
  <sheetProtection algorithmName="SHA-512" hashValue="w5KstOIKTj+QK4uL9D8xEZnfimo5td4hccQRGe4HHyRjUAzAqtQrvF6XbZqtd/tacB2B0xMPAic9lTPQbtFbRA==" saltValue="Te5wAt37ATbVRyY/MhKq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1:EM49"/>
  <sheetViews>
    <sheetView showGridLines="0" workbookViewId="0">
      <selection activeCell="BS34" sqref="BS34:CQ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230</v>
      </c>
      <c r="C5" s="709"/>
      <c r="D5" s="709"/>
      <c r="E5" s="709"/>
      <c r="F5" s="709"/>
      <c r="G5" s="709"/>
      <c r="H5" s="709"/>
      <c r="I5" s="709"/>
      <c r="J5" s="709"/>
      <c r="K5" s="709"/>
      <c r="L5" s="709"/>
      <c r="M5" s="709"/>
      <c r="N5" s="709"/>
      <c r="O5" s="709"/>
      <c r="P5" s="709"/>
      <c r="Q5" s="710"/>
      <c r="R5" s="695">
        <v>739504</v>
      </c>
      <c r="S5" s="696"/>
      <c r="T5" s="696"/>
      <c r="U5" s="696"/>
      <c r="V5" s="696"/>
      <c r="W5" s="696"/>
      <c r="X5" s="696"/>
      <c r="Y5" s="739"/>
      <c r="Z5" s="757">
        <v>9</v>
      </c>
      <c r="AA5" s="757"/>
      <c r="AB5" s="757"/>
      <c r="AC5" s="757"/>
      <c r="AD5" s="758">
        <v>739504</v>
      </c>
      <c r="AE5" s="758"/>
      <c r="AF5" s="758"/>
      <c r="AG5" s="758"/>
      <c r="AH5" s="758"/>
      <c r="AI5" s="758"/>
      <c r="AJ5" s="758"/>
      <c r="AK5" s="758"/>
      <c r="AL5" s="740">
        <v>16</v>
      </c>
      <c r="AM5" s="713"/>
      <c r="AN5" s="713"/>
      <c r="AO5" s="741"/>
      <c r="AP5" s="708" t="s">
        <v>231</v>
      </c>
      <c r="AQ5" s="709"/>
      <c r="AR5" s="709"/>
      <c r="AS5" s="709"/>
      <c r="AT5" s="709"/>
      <c r="AU5" s="709"/>
      <c r="AV5" s="709"/>
      <c r="AW5" s="709"/>
      <c r="AX5" s="709"/>
      <c r="AY5" s="709"/>
      <c r="AZ5" s="709"/>
      <c r="BA5" s="709"/>
      <c r="BB5" s="709"/>
      <c r="BC5" s="709"/>
      <c r="BD5" s="709"/>
      <c r="BE5" s="709"/>
      <c r="BF5" s="710"/>
      <c r="BG5" s="640">
        <v>737181</v>
      </c>
      <c r="BH5" s="641"/>
      <c r="BI5" s="641"/>
      <c r="BJ5" s="641"/>
      <c r="BK5" s="641"/>
      <c r="BL5" s="641"/>
      <c r="BM5" s="641"/>
      <c r="BN5" s="642"/>
      <c r="BO5" s="677">
        <v>99.7</v>
      </c>
      <c r="BP5" s="677"/>
      <c r="BQ5" s="677"/>
      <c r="BR5" s="677"/>
      <c r="BS5" s="678" t="s">
        <v>232</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224</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95172</v>
      </c>
      <c r="S6" s="641"/>
      <c r="T6" s="641"/>
      <c r="U6" s="641"/>
      <c r="V6" s="641"/>
      <c r="W6" s="641"/>
      <c r="X6" s="641"/>
      <c r="Y6" s="642"/>
      <c r="Z6" s="677">
        <v>1.2</v>
      </c>
      <c r="AA6" s="677"/>
      <c r="AB6" s="677"/>
      <c r="AC6" s="677"/>
      <c r="AD6" s="678">
        <v>95172</v>
      </c>
      <c r="AE6" s="678"/>
      <c r="AF6" s="678"/>
      <c r="AG6" s="678"/>
      <c r="AH6" s="678"/>
      <c r="AI6" s="678"/>
      <c r="AJ6" s="678"/>
      <c r="AK6" s="678"/>
      <c r="AL6" s="643">
        <v>2.1</v>
      </c>
      <c r="AM6" s="644"/>
      <c r="AN6" s="644"/>
      <c r="AO6" s="679"/>
      <c r="AP6" s="637" t="s">
        <v>237</v>
      </c>
      <c r="AQ6" s="638"/>
      <c r="AR6" s="638"/>
      <c r="AS6" s="638"/>
      <c r="AT6" s="638"/>
      <c r="AU6" s="638"/>
      <c r="AV6" s="638"/>
      <c r="AW6" s="638"/>
      <c r="AX6" s="638"/>
      <c r="AY6" s="638"/>
      <c r="AZ6" s="638"/>
      <c r="BA6" s="638"/>
      <c r="BB6" s="638"/>
      <c r="BC6" s="638"/>
      <c r="BD6" s="638"/>
      <c r="BE6" s="638"/>
      <c r="BF6" s="639"/>
      <c r="BG6" s="640">
        <v>737181</v>
      </c>
      <c r="BH6" s="641"/>
      <c r="BI6" s="641"/>
      <c r="BJ6" s="641"/>
      <c r="BK6" s="641"/>
      <c r="BL6" s="641"/>
      <c r="BM6" s="641"/>
      <c r="BN6" s="642"/>
      <c r="BO6" s="677">
        <v>99.7</v>
      </c>
      <c r="BP6" s="677"/>
      <c r="BQ6" s="677"/>
      <c r="BR6" s="677"/>
      <c r="BS6" s="678" t="s">
        <v>129</v>
      </c>
      <c r="BT6" s="678"/>
      <c r="BU6" s="678"/>
      <c r="BV6" s="678"/>
      <c r="BW6" s="678"/>
      <c r="BX6" s="678"/>
      <c r="BY6" s="678"/>
      <c r="BZ6" s="678"/>
      <c r="CA6" s="678"/>
      <c r="CB6" s="728"/>
      <c r="CD6" s="698" t="s">
        <v>238</v>
      </c>
      <c r="CE6" s="699"/>
      <c r="CF6" s="699"/>
      <c r="CG6" s="699"/>
      <c r="CH6" s="699"/>
      <c r="CI6" s="699"/>
      <c r="CJ6" s="699"/>
      <c r="CK6" s="699"/>
      <c r="CL6" s="699"/>
      <c r="CM6" s="699"/>
      <c r="CN6" s="699"/>
      <c r="CO6" s="699"/>
      <c r="CP6" s="699"/>
      <c r="CQ6" s="700"/>
      <c r="CR6" s="640">
        <v>66522</v>
      </c>
      <c r="CS6" s="641"/>
      <c r="CT6" s="641"/>
      <c r="CU6" s="641"/>
      <c r="CV6" s="641"/>
      <c r="CW6" s="641"/>
      <c r="CX6" s="641"/>
      <c r="CY6" s="642"/>
      <c r="CZ6" s="740">
        <v>0.8</v>
      </c>
      <c r="DA6" s="713"/>
      <c r="DB6" s="713"/>
      <c r="DC6" s="743"/>
      <c r="DD6" s="646" t="s">
        <v>129</v>
      </c>
      <c r="DE6" s="641"/>
      <c r="DF6" s="641"/>
      <c r="DG6" s="641"/>
      <c r="DH6" s="641"/>
      <c r="DI6" s="641"/>
      <c r="DJ6" s="641"/>
      <c r="DK6" s="641"/>
      <c r="DL6" s="641"/>
      <c r="DM6" s="641"/>
      <c r="DN6" s="641"/>
      <c r="DO6" s="641"/>
      <c r="DP6" s="642"/>
      <c r="DQ6" s="646">
        <v>66522</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811</v>
      </c>
      <c r="S7" s="641"/>
      <c r="T7" s="641"/>
      <c r="U7" s="641"/>
      <c r="V7" s="641"/>
      <c r="W7" s="641"/>
      <c r="X7" s="641"/>
      <c r="Y7" s="642"/>
      <c r="Z7" s="677">
        <v>0</v>
      </c>
      <c r="AA7" s="677"/>
      <c r="AB7" s="677"/>
      <c r="AC7" s="677"/>
      <c r="AD7" s="678">
        <v>811</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299387</v>
      </c>
      <c r="BH7" s="641"/>
      <c r="BI7" s="641"/>
      <c r="BJ7" s="641"/>
      <c r="BK7" s="641"/>
      <c r="BL7" s="641"/>
      <c r="BM7" s="641"/>
      <c r="BN7" s="642"/>
      <c r="BO7" s="677">
        <v>40.5</v>
      </c>
      <c r="BP7" s="677"/>
      <c r="BQ7" s="677"/>
      <c r="BR7" s="677"/>
      <c r="BS7" s="678" t="s">
        <v>241</v>
      </c>
      <c r="BT7" s="678"/>
      <c r="BU7" s="678"/>
      <c r="BV7" s="678"/>
      <c r="BW7" s="678"/>
      <c r="BX7" s="678"/>
      <c r="BY7" s="678"/>
      <c r="BZ7" s="678"/>
      <c r="CA7" s="678"/>
      <c r="CB7" s="728"/>
      <c r="CD7" s="673" t="s">
        <v>242</v>
      </c>
      <c r="CE7" s="674"/>
      <c r="CF7" s="674"/>
      <c r="CG7" s="674"/>
      <c r="CH7" s="674"/>
      <c r="CI7" s="674"/>
      <c r="CJ7" s="674"/>
      <c r="CK7" s="674"/>
      <c r="CL7" s="674"/>
      <c r="CM7" s="674"/>
      <c r="CN7" s="674"/>
      <c r="CO7" s="674"/>
      <c r="CP7" s="674"/>
      <c r="CQ7" s="675"/>
      <c r="CR7" s="640">
        <v>1397753</v>
      </c>
      <c r="CS7" s="641"/>
      <c r="CT7" s="641"/>
      <c r="CU7" s="641"/>
      <c r="CV7" s="641"/>
      <c r="CW7" s="641"/>
      <c r="CX7" s="641"/>
      <c r="CY7" s="642"/>
      <c r="CZ7" s="677">
        <v>17.8</v>
      </c>
      <c r="DA7" s="677"/>
      <c r="DB7" s="677"/>
      <c r="DC7" s="677"/>
      <c r="DD7" s="646">
        <v>309053</v>
      </c>
      <c r="DE7" s="641"/>
      <c r="DF7" s="641"/>
      <c r="DG7" s="641"/>
      <c r="DH7" s="641"/>
      <c r="DI7" s="641"/>
      <c r="DJ7" s="641"/>
      <c r="DK7" s="641"/>
      <c r="DL7" s="641"/>
      <c r="DM7" s="641"/>
      <c r="DN7" s="641"/>
      <c r="DO7" s="641"/>
      <c r="DP7" s="642"/>
      <c r="DQ7" s="646">
        <v>959642</v>
      </c>
      <c r="DR7" s="641"/>
      <c r="DS7" s="641"/>
      <c r="DT7" s="641"/>
      <c r="DU7" s="641"/>
      <c r="DV7" s="641"/>
      <c r="DW7" s="641"/>
      <c r="DX7" s="641"/>
      <c r="DY7" s="641"/>
      <c r="DZ7" s="641"/>
      <c r="EA7" s="641"/>
      <c r="EB7" s="641"/>
      <c r="EC7" s="684"/>
    </row>
    <row r="8" spans="2:143" ht="11.25" customHeight="1" x14ac:dyDescent="0.15">
      <c r="B8" s="637" t="s">
        <v>243</v>
      </c>
      <c r="C8" s="638"/>
      <c r="D8" s="638"/>
      <c r="E8" s="638"/>
      <c r="F8" s="638"/>
      <c r="G8" s="638"/>
      <c r="H8" s="638"/>
      <c r="I8" s="638"/>
      <c r="J8" s="638"/>
      <c r="K8" s="638"/>
      <c r="L8" s="638"/>
      <c r="M8" s="638"/>
      <c r="N8" s="638"/>
      <c r="O8" s="638"/>
      <c r="P8" s="638"/>
      <c r="Q8" s="639"/>
      <c r="R8" s="640">
        <v>5582</v>
      </c>
      <c r="S8" s="641"/>
      <c r="T8" s="641"/>
      <c r="U8" s="641"/>
      <c r="V8" s="641"/>
      <c r="W8" s="641"/>
      <c r="X8" s="641"/>
      <c r="Y8" s="642"/>
      <c r="Z8" s="677">
        <v>0.1</v>
      </c>
      <c r="AA8" s="677"/>
      <c r="AB8" s="677"/>
      <c r="AC8" s="677"/>
      <c r="AD8" s="678">
        <v>5582</v>
      </c>
      <c r="AE8" s="678"/>
      <c r="AF8" s="678"/>
      <c r="AG8" s="678"/>
      <c r="AH8" s="678"/>
      <c r="AI8" s="678"/>
      <c r="AJ8" s="678"/>
      <c r="AK8" s="678"/>
      <c r="AL8" s="643">
        <v>0.1</v>
      </c>
      <c r="AM8" s="644"/>
      <c r="AN8" s="644"/>
      <c r="AO8" s="679"/>
      <c r="AP8" s="637" t="s">
        <v>244</v>
      </c>
      <c r="AQ8" s="638"/>
      <c r="AR8" s="638"/>
      <c r="AS8" s="638"/>
      <c r="AT8" s="638"/>
      <c r="AU8" s="638"/>
      <c r="AV8" s="638"/>
      <c r="AW8" s="638"/>
      <c r="AX8" s="638"/>
      <c r="AY8" s="638"/>
      <c r="AZ8" s="638"/>
      <c r="BA8" s="638"/>
      <c r="BB8" s="638"/>
      <c r="BC8" s="638"/>
      <c r="BD8" s="638"/>
      <c r="BE8" s="638"/>
      <c r="BF8" s="639"/>
      <c r="BG8" s="640">
        <v>13915</v>
      </c>
      <c r="BH8" s="641"/>
      <c r="BI8" s="641"/>
      <c r="BJ8" s="641"/>
      <c r="BK8" s="641"/>
      <c r="BL8" s="641"/>
      <c r="BM8" s="641"/>
      <c r="BN8" s="642"/>
      <c r="BO8" s="677">
        <v>1.9</v>
      </c>
      <c r="BP8" s="677"/>
      <c r="BQ8" s="677"/>
      <c r="BR8" s="677"/>
      <c r="BS8" s="646" t="s">
        <v>245</v>
      </c>
      <c r="BT8" s="641"/>
      <c r="BU8" s="641"/>
      <c r="BV8" s="641"/>
      <c r="BW8" s="641"/>
      <c r="BX8" s="641"/>
      <c r="BY8" s="641"/>
      <c r="BZ8" s="641"/>
      <c r="CA8" s="641"/>
      <c r="CB8" s="684"/>
      <c r="CD8" s="673" t="s">
        <v>246</v>
      </c>
      <c r="CE8" s="674"/>
      <c r="CF8" s="674"/>
      <c r="CG8" s="674"/>
      <c r="CH8" s="674"/>
      <c r="CI8" s="674"/>
      <c r="CJ8" s="674"/>
      <c r="CK8" s="674"/>
      <c r="CL8" s="674"/>
      <c r="CM8" s="674"/>
      <c r="CN8" s="674"/>
      <c r="CO8" s="674"/>
      <c r="CP8" s="674"/>
      <c r="CQ8" s="675"/>
      <c r="CR8" s="640">
        <v>1689180</v>
      </c>
      <c r="CS8" s="641"/>
      <c r="CT8" s="641"/>
      <c r="CU8" s="641"/>
      <c r="CV8" s="641"/>
      <c r="CW8" s="641"/>
      <c r="CX8" s="641"/>
      <c r="CY8" s="642"/>
      <c r="CZ8" s="677">
        <v>21.5</v>
      </c>
      <c r="DA8" s="677"/>
      <c r="DB8" s="677"/>
      <c r="DC8" s="677"/>
      <c r="DD8" s="646">
        <v>7981</v>
      </c>
      <c r="DE8" s="641"/>
      <c r="DF8" s="641"/>
      <c r="DG8" s="641"/>
      <c r="DH8" s="641"/>
      <c r="DI8" s="641"/>
      <c r="DJ8" s="641"/>
      <c r="DK8" s="641"/>
      <c r="DL8" s="641"/>
      <c r="DM8" s="641"/>
      <c r="DN8" s="641"/>
      <c r="DO8" s="641"/>
      <c r="DP8" s="642"/>
      <c r="DQ8" s="646">
        <v>1099219</v>
      </c>
      <c r="DR8" s="641"/>
      <c r="DS8" s="641"/>
      <c r="DT8" s="641"/>
      <c r="DU8" s="641"/>
      <c r="DV8" s="641"/>
      <c r="DW8" s="641"/>
      <c r="DX8" s="641"/>
      <c r="DY8" s="641"/>
      <c r="DZ8" s="641"/>
      <c r="EA8" s="641"/>
      <c r="EB8" s="641"/>
      <c r="EC8" s="684"/>
    </row>
    <row r="9" spans="2:143" ht="11.25" customHeight="1" x14ac:dyDescent="0.15">
      <c r="B9" s="637" t="s">
        <v>247</v>
      </c>
      <c r="C9" s="638"/>
      <c r="D9" s="638"/>
      <c r="E9" s="638"/>
      <c r="F9" s="638"/>
      <c r="G9" s="638"/>
      <c r="H9" s="638"/>
      <c r="I9" s="638"/>
      <c r="J9" s="638"/>
      <c r="K9" s="638"/>
      <c r="L9" s="638"/>
      <c r="M9" s="638"/>
      <c r="N9" s="638"/>
      <c r="O9" s="638"/>
      <c r="P9" s="638"/>
      <c r="Q9" s="639"/>
      <c r="R9" s="640">
        <v>2900</v>
      </c>
      <c r="S9" s="641"/>
      <c r="T9" s="641"/>
      <c r="U9" s="641"/>
      <c r="V9" s="641"/>
      <c r="W9" s="641"/>
      <c r="X9" s="641"/>
      <c r="Y9" s="642"/>
      <c r="Z9" s="677">
        <v>0</v>
      </c>
      <c r="AA9" s="677"/>
      <c r="AB9" s="677"/>
      <c r="AC9" s="677"/>
      <c r="AD9" s="678">
        <v>2900</v>
      </c>
      <c r="AE9" s="678"/>
      <c r="AF9" s="678"/>
      <c r="AG9" s="678"/>
      <c r="AH9" s="678"/>
      <c r="AI9" s="678"/>
      <c r="AJ9" s="678"/>
      <c r="AK9" s="678"/>
      <c r="AL9" s="643">
        <v>0.1</v>
      </c>
      <c r="AM9" s="644"/>
      <c r="AN9" s="644"/>
      <c r="AO9" s="679"/>
      <c r="AP9" s="637" t="s">
        <v>248</v>
      </c>
      <c r="AQ9" s="638"/>
      <c r="AR9" s="638"/>
      <c r="AS9" s="638"/>
      <c r="AT9" s="638"/>
      <c r="AU9" s="638"/>
      <c r="AV9" s="638"/>
      <c r="AW9" s="638"/>
      <c r="AX9" s="638"/>
      <c r="AY9" s="638"/>
      <c r="AZ9" s="638"/>
      <c r="BA9" s="638"/>
      <c r="BB9" s="638"/>
      <c r="BC9" s="638"/>
      <c r="BD9" s="638"/>
      <c r="BE9" s="638"/>
      <c r="BF9" s="639"/>
      <c r="BG9" s="640">
        <v>239993</v>
      </c>
      <c r="BH9" s="641"/>
      <c r="BI9" s="641"/>
      <c r="BJ9" s="641"/>
      <c r="BK9" s="641"/>
      <c r="BL9" s="641"/>
      <c r="BM9" s="641"/>
      <c r="BN9" s="642"/>
      <c r="BO9" s="677">
        <v>32.5</v>
      </c>
      <c r="BP9" s="677"/>
      <c r="BQ9" s="677"/>
      <c r="BR9" s="677"/>
      <c r="BS9" s="646" t="s">
        <v>232</v>
      </c>
      <c r="BT9" s="641"/>
      <c r="BU9" s="641"/>
      <c r="BV9" s="641"/>
      <c r="BW9" s="641"/>
      <c r="BX9" s="641"/>
      <c r="BY9" s="641"/>
      <c r="BZ9" s="641"/>
      <c r="CA9" s="641"/>
      <c r="CB9" s="684"/>
      <c r="CD9" s="673" t="s">
        <v>249</v>
      </c>
      <c r="CE9" s="674"/>
      <c r="CF9" s="674"/>
      <c r="CG9" s="674"/>
      <c r="CH9" s="674"/>
      <c r="CI9" s="674"/>
      <c r="CJ9" s="674"/>
      <c r="CK9" s="674"/>
      <c r="CL9" s="674"/>
      <c r="CM9" s="674"/>
      <c r="CN9" s="674"/>
      <c r="CO9" s="674"/>
      <c r="CP9" s="674"/>
      <c r="CQ9" s="675"/>
      <c r="CR9" s="640">
        <v>724567</v>
      </c>
      <c r="CS9" s="641"/>
      <c r="CT9" s="641"/>
      <c r="CU9" s="641"/>
      <c r="CV9" s="641"/>
      <c r="CW9" s="641"/>
      <c r="CX9" s="641"/>
      <c r="CY9" s="642"/>
      <c r="CZ9" s="677">
        <v>9.1999999999999993</v>
      </c>
      <c r="DA9" s="677"/>
      <c r="DB9" s="677"/>
      <c r="DC9" s="677"/>
      <c r="DD9" s="646">
        <v>15916</v>
      </c>
      <c r="DE9" s="641"/>
      <c r="DF9" s="641"/>
      <c r="DG9" s="641"/>
      <c r="DH9" s="641"/>
      <c r="DI9" s="641"/>
      <c r="DJ9" s="641"/>
      <c r="DK9" s="641"/>
      <c r="DL9" s="641"/>
      <c r="DM9" s="641"/>
      <c r="DN9" s="641"/>
      <c r="DO9" s="641"/>
      <c r="DP9" s="642"/>
      <c r="DQ9" s="646">
        <v>672886</v>
      </c>
      <c r="DR9" s="641"/>
      <c r="DS9" s="641"/>
      <c r="DT9" s="641"/>
      <c r="DU9" s="641"/>
      <c r="DV9" s="641"/>
      <c r="DW9" s="641"/>
      <c r="DX9" s="641"/>
      <c r="DY9" s="641"/>
      <c r="DZ9" s="641"/>
      <c r="EA9" s="641"/>
      <c r="EB9" s="641"/>
      <c r="EC9" s="684"/>
    </row>
    <row r="10" spans="2:143" ht="11.25" customHeight="1" x14ac:dyDescent="0.15">
      <c r="B10" s="637" t="s">
        <v>250</v>
      </c>
      <c r="C10" s="638"/>
      <c r="D10" s="638"/>
      <c r="E10" s="638"/>
      <c r="F10" s="638"/>
      <c r="G10" s="638"/>
      <c r="H10" s="638"/>
      <c r="I10" s="638"/>
      <c r="J10" s="638"/>
      <c r="K10" s="638"/>
      <c r="L10" s="638"/>
      <c r="M10" s="638"/>
      <c r="N10" s="638"/>
      <c r="O10" s="638"/>
      <c r="P10" s="638"/>
      <c r="Q10" s="639"/>
      <c r="R10" s="640" t="s">
        <v>174</v>
      </c>
      <c r="S10" s="641"/>
      <c r="T10" s="641"/>
      <c r="U10" s="641"/>
      <c r="V10" s="641"/>
      <c r="W10" s="641"/>
      <c r="X10" s="641"/>
      <c r="Y10" s="642"/>
      <c r="Z10" s="677" t="s">
        <v>241</v>
      </c>
      <c r="AA10" s="677"/>
      <c r="AB10" s="677"/>
      <c r="AC10" s="677"/>
      <c r="AD10" s="678" t="s">
        <v>129</v>
      </c>
      <c r="AE10" s="678"/>
      <c r="AF10" s="678"/>
      <c r="AG10" s="678"/>
      <c r="AH10" s="678"/>
      <c r="AI10" s="678"/>
      <c r="AJ10" s="678"/>
      <c r="AK10" s="678"/>
      <c r="AL10" s="643" t="s">
        <v>129</v>
      </c>
      <c r="AM10" s="644"/>
      <c r="AN10" s="644"/>
      <c r="AO10" s="679"/>
      <c r="AP10" s="637" t="s">
        <v>251</v>
      </c>
      <c r="AQ10" s="638"/>
      <c r="AR10" s="638"/>
      <c r="AS10" s="638"/>
      <c r="AT10" s="638"/>
      <c r="AU10" s="638"/>
      <c r="AV10" s="638"/>
      <c r="AW10" s="638"/>
      <c r="AX10" s="638"/>
      <c r="AY10" s="638"/>
      <c r="AZ10" s="638"/>
      <c r="BA10" s="638"/>
      <c r="BB10" s="638"/>
      <c r="BC10" s="638"/>
      <c r="BD10" s="638"/>
      <c r="BE10" s="638"/>
      <c r="BF10" s="639"/>
      <c r="BG10" s="640">
        <v>18496</v>
      </c>
      <c r="BH10" s="641"/>
      <c r="BI10" s="641"/>
      <c r="BJ10" s="641"/>
      <c r="BK10" s="641"/>
      <c r="BL10" s="641"/>
      <c r="BM10" s="641"/>
      <c r="BN10" s="642"/>
      <c r="BO10" s="677">
        <v>2.5</v>
      </c>
      <c r="BP10" s="677"/>
      <c r="BQ10" s="677"/>
      <c r="BR10" s="677"/>
      <c r="BS10" s="646" t="s">
        <v>129</v>
      </c>
      <c r="BT10" s="641"/>
      <c r="BU10" s="641"/>
      <c r="BV10" s="641"/>
      <c r="BW10" s="641"/>
      <c r="BX10" s="641"/>
      <c r="BY10" s="641"/>
      <c r="BZ10" s="641"/>
      <c r="CA10" s="641"/>
      <c r="CB10" s="684"/>
      <c r="CD10" s="673" t="s">
        <v>252</v>
      </c>
      <c r="CE10" s="674"/>
      <c r="CF10" s="674"/>
      <c r="CG10" s="674"/>
      <c r="CH10" s="674"/>
      <c r="CI10" s="674"/>
      <c r="CJ10" s="674"/>
      <c r="CK10" s="674"/>
      <c r="CL10" s="674"/>
      <c r="CM10" s="674"/>
      <c r="CN10" s="674"/>
      <c r="CO10" s="674"/>
      <c r="CP10" s="674"/>
      <c r="CQ10" s="675"/>
      <c r="CR10" s="640" t="s">
        <v>232</v>
      </c>
      <c r="CS10" s="641"/>
      <c r="CT10" s="641"/>
      <c r="CU10" s="641"/>
      <c r="CV10" s="641"/>
      <c r="CW10" s="641"/>
      <c r="CX10" s="641"/>
      <c r="CY10" s="642"/>
      <c r="CZ10" s="677" t="s">
        <v>232</v>
      </c>
      <c r="DA10" s="677"/>
      <c r="DB10" s="677"/>
      <c r="DC10" s="677"/>
      <c r="DD10" s="646" t="s">
        <v>129</v>
      </c>
      <c r="DE10" s="641"/>
      <c r="DF10" s="641"/>
      <c r="DG10" s="641"/>
      <c r="DH10" s="641"/>
      <c r="DI10" s="641"/>
      <c r="DJ10" s="641"/>
      <c r="DK10" s="641"/>
      <c r="DL10" s="641"/>
      <c r="DM10" s="641"/>
      <c r="DN10" s="641"/>
      <c r="DO10" s="641"/>
      <c r="DP10" s="642"/>
      <c r="DQ10" s="646" t="s">
        <v>232</v>
      </c>
      <c r="DR10" s="641"/>
      <c r="DS10" s="641"/>
      <c r="DT10" s="641"/>
      <c r="DU10" s="641"/>
      <c r="DV10" s="641"/>
      <c r="DW10" s="641"/>
      <c r="DX10" s="641"/>
      <c r="DY10" s="641"/>
      <c r="DZ10" s="641"/>
      <c r="EA10" s="641"/>
      <c r="EB10" s="641"/>
      <c r="EC10" s="684"/>
    </row>
    <row r="11" spans="2:143" ht="11.25" customHeight="1" x14ac:dyDescent="0.15">
      <c r="B11" s="637" t="s">
        <v>253</v>
      </c>
      <c r="C11" s="638"/>
      <c r="D11" s="638"/>
      <c r="E11" s="638"/>
      <c r="F11" s="638"/>
      <c r="G11" s="638"/>
      <c r="H11" s="638"/>
      <c r="I11" s="638"/>
      <c r="J11" s="638"/>
      <c r="K11" s="638"/>
      <c r="L11" s="638"/>
      <c r="M11" s="638"/>
      <c r="N11" s="638"/>
      <c r="O11" s="638"/>
      <c r="P11" s="638"/>
      <c r="Q11" s="639"/>
      <c r="R11" s="640">
        <v>147416</v>
      </c>
      <c r="S11" s="641"/>
      <c r="T11" s="641"/>
      <c r="U11" s="641"/>
      <c r="V11" s="641"/>
      <c r="W11" s="641"/>
      <c r="X11" s="641"/>
      <c r="Y11" s="642"/>
      <c r="Z11" s="643">
        <v>1.8</v>
      </c>
      <c r="AA11" s="644"/>
      <c r="AB11" s="644"/>
      <c r="AC11" s="645"/>
      <c r="AD11" s="646">
        <v>147416</v>
      </c>
      <c r="AE11" s="641"/>
      <c r="AF11" s="641"/>
      <c r="AG11" s="641"/>
      <c r="AH11" s="641"/>
      <c r="AI11" s="641"/>
      <c r="AJ11" s="641"/>
      <c r="AK11" s="642"/>
      <c r="AL11" s="643">
        <v>3.2</v>
      </c>
      <c r="AM11" s="644"/>
      <c r="AN11" s="644"/>
      <c r="AO11" s="679"/>
      <c r="AP11" s="637" t="s">
        <v>254</v>
      </c>
      <c r="AQ11" s="638"/>
      <c r="AR11" s="638"/>
      <c r="AS11" s="638"/>
      <c r="AT11" s="638"/>
      <c r="AU11" s="638"/>
      <c r="AV11" s="638"/>
      <c r="AW11" s="638"/>
      <c r="AX11" s="638"/>
      <c r="AY11" s="638"/>
      <c r="AZ11" s="638"/>
      <c r="BA11" s="638"/>
      <c r="BB11" s="638"/>
      <c r="BC11" s="638"/>
      <c r="BD11" s="638"/>
      <c r="BE11" s="638"/>
      <c r="BF11" s="639"/>
      <c r="BG11" s="640">
        <v>26983</v>
      </c>
      <c r="BH11" s="641"/>
      <c r="BI11" s="641"/>
      <c r="BJ11" s="641"/>
      <c r="BK11" s="641"/>
      <c r="BL11" s="641"/>
      <c r="BM11" s="641"/>
      <c r="BN11" s="642"/>
      <c r="BO11" s="677">
        <v>3.6</v>
      </c>
      <c r="BP11" s="677"/>
      <c r="BQ11" s="677"/>
      <c r="BR11" s="677"/>
      <c r="BS11" s="646" t="s">
        <v>232</v>
      </c>
      <c r="BT11" s="641"/>
      <c r="BU11" s="641"/>
      <c r="BV11" s="641"/>
      <c r="BW11" s="641"/>
      <c r="BX11" s="641"/>
      <c r="BY11" s="641"/>
      <c r="BZ11" s="641"/>
      <c r="CA11" s="641"/>
      <c r="CB11" s="684"/>
      <c r="CD11" s="673" t="s">
        <v>255</v>
      </c>
      <c r="CE11" s="674"/>
      <c r="CF11" s="674"/>
      <c r="CG11" s="674"/>
      <c r="CH11" s="674"/>
      <c r="CI11" s="674"/>
      <c r="CJ11" s="674"/>
      <c r="CK11" s="674"/>
      <c r="CL11" s="674"/>
      <c r="CM11" s="674"/>
      <c r="CN11" s="674"/>
      <c r="CO11" s="674"/>
      <c r="CP11" s="674"/>
      <c r="CQ11" s="675"/>
      <c r="CR11" s="640">
        <v>603137</v>
      </c>
      <c r="CS11" s="641"/>
      <c r="CT11" s="641"/>
      <c r="CU11" s="641"/>
      <c r="CV11" s="641"/>
      <c r="CW11" s="641"/>
      <c r="CX11" s="641"/>
      <c r="CY11" s="642"/>
      <c r="CZ11" s="677">
        <v>7.7</v>
      </c>
      <c r="DA11" s="677"/>
      <c r="DB11" s="677"/>
      <c r="DC11" s="677"/>
      <c r="DD11" s="646">
        <v>210801</v>
      </c>
      <c r="DE11" s="641"/>
      <c r="DF11" s="641"/>
      <c r="DG11" s="641"/>
      <c r="DH11" s="641"/>
      <c r="DI11" s="641"/>
      <c r="DJ11" s="641"/>
      <c r="DK11" s="641"/>
      <c r="DL11" s="641"/>
      <c r="DM11" s="641"/>
      <c r="DN11" s="641"/>
      <c r="DO11" s="641"/>
      <c r="DP11" s="642"/>
      <c r="DQ11" s="646">
        <v>218703</v>
      </c>
      <c r="DR11" s="641"/>
      <c r="DS11" s="641"/>
      <c r="DT11" s="641"/>
      <c r="DU11" s="641"/>
      <c r="DV11" s="641"/>
      <c r="DW11" s="641"/>
      <c r="DX11" s="641"/>
      <c r="DY11" s="641"/>
      <c r="DZ11" s="641"/>
      <c r="EA11" s="641"/>
      <c r="EB11" s="641"/>
      <c r="EC11" s="684"/>
    </row>
    <row r="12" spans="2:143" ht="11.25" customHeight="1" x14ac:dyDescent="0.15">
      <c r="B12" s="637" t="s">
        <v>256</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232</v>
      </c>
      <c r="AA12" s="677"/>
      <c r="AB12" s="677"/>
      <c r="AC12" s="677"/>
      <c r="AD12" s="678" t="s">
        <v>245</v>
      </c>
      <c r="AE12" s="678"/>
      <c r="AF12" s="678"/>
      <c r="AG12" s="678"/>
      <c r="AH12" s="678"/>
      <c r="AI12" s="678"/>
      <c r="AJ12" s="678"/>
      <c r="AK12" s="678"/>
      <c r="AL12" s="643" t="s">
        <v>232</v>
      </c>
      <c r="AM12" s="644"/>
      <c r="AN12" s="644"/>
      <c r="AO12" s="679"/>
      <c r="AP12" s="637" t="s">
        <v>257</v>
      </c>
      <c r="AQ12" s="638"/>
      <c r="AR12" s="638"/>
      <c r="AS12" s="638"/>
      <c r="AT12" s="638"/>
      <c r="AU12" s="638"/>
      <c r="AV12" s="638"/>
      <c r="AW12" s="638"/>
      <c r="AX12" s="638"/>
      <c r="AY12" s="638"/>
      <c r="AZ12" s="638"/>
      <c r="BA12" s="638"/>
      <c r="BB12" s="638"/>
      <c r="BC12" s="638"/>
      <c r="BD12" s="638"/>
      <c r="BE12" s="638"/>
      <c r="BF12" s="639"/>
      <c r="BG12" s="640">
        <v>339241</v>
      </c>
      <c r="BH12" s="641"/>
      <c r="BI12" s="641"/>
      <c r="BJ12" s="641"/>
      <c r="BK12" s="641"/>
      <c r="BL12" s="641"/>
      <c r="BM12" s="641"/>
      <c r="BN12" s="642"/>
      <c r="BO12" s="677">
        <v>45.9</v>
      </c>
      <c r="BP12" s="677"/>
      <c r="BQ12" s="677"/>
      <c r="BR12" s="677"/>
      <c r="BS12" s="646" t="s">
        <v>129</v>
      </c>
      <c r="BT12" s="641"/>
      <c r="BU12" s="641"/>
      <c r="BV12" s="641"/>
      <c r="BW12" s="641"/>
      <c r="BX12" s="641"/>
      <c r="BY12" s="641"/>
      <c r="BZ12" s="641"/>
      <c r="CA12" s="641"/>
      <c r="CB12" s="684"/>
      <c r="CD12" s="673" t="s">
        <v>258</v>
      </c>
      <c r="CE12" s="674"/>
      <c r="CF12" s="674"/>
      <c r="CG12" s="674"/>
      <c r="CH12" s="674"/>
      <c r="CI12" s="674"/>
      <c r="CJ12" s="674"/>
      <c r="CK12" s="674"/>
      <c r="CL12" s="674"/>
      <c r="CM12" s="674"/>
      <c r="CN12" s="674"/>
      <c r="CO12" s="674"/>
      <c r="CP12" s="674"/>
      <c r="CQ12" s="675"/>
      <c r="CR12" s="640">
        <v>200054</v>
      </c>
      <c r="CS12" s="641"/>
      <c r="CT12" s="641"/>
      <c r="CU12" s="641"/>
      <c r="CV12" s="641"/>
      <c r="CW12" s="641"/>
      <c r="CX12" s="641"/>
      <c r="CY12" s="642"/>
      <c r="CZ12" s="677">
        <v>2.5</v>
      </c>
      <c r="DA12" s="677"/>
      <c r="DB12" s="677"/>
      <c r="DC12" s="677"/>
      <c r="DD12" s="646">
        <v>20906</v>
      </c>
      <c r="DE12" s="641"/>
      <c r="DF12" s="641"/>
      <c r="DG12" s="641"/>
      <c r="DH12" s="641"/>
      <c r="DI12" s="641"/>
      <c r="DJ12" s="641"/>
      <c r="DK12" s="641"/>
      <c r="DL12" s="641"/>
      <c r="DM12" s="641"/>
      <c r="DN12" s="641"/>
      <c r="DO12" s="641"/>
      <c r="DP12" s="642"/>
      <c r="DQ12" s="646">
        <v>158774</v>
      </c>
      <c r="DR12" s="641"/>
      <c r="DS12" s="641"/>
      <c r="DT12" s="641"/>
      <c r="DU12" s="641"/>
      <c r="DV12" s="641"/>
      <c r="DW12" s="641"/>
      <c r="DX12" s="641"/>
      <c r="DY12" s="641"/>
      <c r="DZ12" s="641"/>
      <c r="EA12" s="641"/>
      <c r="EB12" s="641"/>
      <c r="EC12" s="684"/>
    </row>
    <row r="13" spans="2:143" ht="11.25" customHeight="1" x14ac:dyDescent="0.15">
      <c r="B13" s="637" t="s">
        <v>259</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129</v>
      </c>
      <c r="AE13" s="678"/>
      <c r="AF13" s="678"/>
      <c r="AG13" s="678"/>
      <c r="AH13" s="678"/>
      <c r="AI13" s="678"/>
      <c r="AJ13" s="678"/>
      <c r="AK13" s="678"/>
      <c r="AL13" s="643" t="s">
        <v>129</v>
      </c>
      <c r="AM13" s="644"/>
      <c r="AN13" s="644"/>
      <c r="AO13" s="679"/>
      <c r="AP13" s="637" t="s">
        <v>260</v>
      </c>
      <c r="AQ13" s="638"/>
      <c r="AR13" s="638"/>
      <c r="AS13" s="638"/>
      <c r="AT13" s="638"/>
      <c r="AU13" s="638"/>
      <c r="AV13" s="638"/>
      <c r="AW13" s="638"/>
      <c r="AX13" s="638"/>
      <c r="AY13" s="638"/>
      <c r="AZ13" s="638"/>
      <c r="BA13" s="638"/>
      <c r="BB13" s="638"/>
      <c r="BC13" s="638"/>
      <c r="BD13" s="638"/>
      <c r="BE13" s="638"/>
      <c r="BF13" s="639"/>
      <c r="BG13" s="640">
        <v>338397</v>
      </c>
      <c r="BH13" s="641"/>
      <c r="BI13" s="641"/>
      <c r="BJ13" s="641"/>
      <c r="BK13" s="641"/>
      <c r="BL13" s="641"/>
      <c r="BM13" s="641"/>
      <c r="BN13" s="642"/>
      <c r="BO13" s="677">
        <v>45.8</v>
      </c>
      <c r="BP13" s="677"/>
      <c r="BQ13" s="677"/>
      <c r="BR13" s="677"/>
      <c r="BS13" s="646" t="s">
        <v>129</v>
      </c>
      <c r="BT13" s="641"/>
      <c r="BU13" s="641"/>
      <c r="BV13" s="641"/>
      <c r="BW13" s="641"/>
      <c r="BX13" s="641"/>
      <c r="BY13" s="641"/>
      <c r="BZ13" s="641"/>
      <c r="CA13" s="641"/>
      <c r="CB13" s="684"/>
      <c r="CD13" s="673" t="s">
        <v>261</v>
      </c>
      <c r="CE13" s="674"/>
      <c r="CF13" s="674"/>
      <c r="CG13" s="674"/>
      <c r="CH13" s="674"/>
      <c r="CI13" s="674"/>
      <c r="CJ13" s="674"/>
      <c r="CK13" s="674"/>
      <c r="CL13" s="674"/>
      <c r="CM13" s="674"/>
      <c r="CN13" s="674"/>
      <c r="CO13" s="674"/>
      <c r="CP13" s="674"/>
      <c r="CQ13" s="675"/>
      <c r="CR13" s="640">
        <v>974066</v>
      </c>
      <c r="CS13" s="641"/>
      <c r="CT13" s="641"/>
      <c r="CU13" s="641"/>
      <c r="CV13" s="641"/>
      <c r="CW13" s="641"/>
      <c r="CX13" s="641"/>
      <c r="CY13" s="642"/>
      <c r="CZ13" s="677">
        <v>12.4</v>
      </c>
      <c r="DA13" s="677"/>
      <c r="DB13" s="677"/>
      <c r="DC13" s="677"/>
      <c r="DD13" s="646">
        <v>620462</v>
      </c>
      <c r="DE13" s="641"/>
      <c r="DF13" s="641"/>
      <c r="DG13" s="641"/>
      <c r="DH13" s="641"/>
      <c r="DI13" s="641"/>
      <c r="DJ13" s="641"/>
      <c r="DK13" s="641"/>
      <c r="DL13" s="641"/>
      <c r="DM13" s="641"/>
      <c r="DN13" s="641"/>
      <c r="DO13" s="641"/>
      <c r="DP13" s="642"/>
      <c r="DQ13" s="646">
        <v>370871</v>
      </c>
      <c r="DR13" s="641"/>
      <c r="DS13" s="641"/>
      <c r="DT13" s="641"/>
      <c r="DU13" s="641"/>
      <c r="DV13" s="641"/>
      <c r="DW13" s="641"/>
      <c r="DX13" s="641"/>
      <c r="DY13" s="641"/>
      <c r="DZ13" s="641"/>
      <c r="EA13" s="641"/>
      <c r="EB13" s="641"/>
      <c r="EC13" s="684"/>
    </row>
    <row r="14" spans="2:143" ht="11.25" customHeight="1" x14ac:dyDescent="0.15">
      <c r="B14" s="637" t="s">
        <v>262</v>
      </c>
      <c r="C14" s="638"/>
      <c r="D14" s="638"/>
      <c r="E14" s="638"/>
      <c r="F14" s="638"/>
      <c r="G14" s="638"/>
      <c r="H14" s="638"/>
      <c r="I14" s="638"/>
      <c r="J14" s="638"/>
      <c r="K14" s="638"/>
      <c r="L14" s="638"/>
      <c r="M14" s="638"/>
      <c r="N14" s="638"/>
      <c r="O14" s="638"/>
      <c r="P14" s="638"/>
      <c r="Q14" s="639"/>
      <c r="R14" s="640">
        <v>7402</v>
      </c>
      <c r="S14" s="641"/>
      <c r="T14" s="641"/>
      <c r="U14" s="641"/>
      <c r="V14" s="641"/>
      <c r="W14" s="641"/>
      <c r="X14" s="641"/>
      <c r="Y14" s="642"/>
      <c r="Z14" s="677">
        <v>0.1</v>
      </c>
      <c r="AA14" s="677"/>
      <c r="AB14" s="677"/>
      <c r="AC14" s="677"/>
      <c r="AD14" s="678">
        <v>7402</v>
      </c>
      <c r="AE14" s="678"/>
      <c r="AF14" s="678"/>
      <c r="AG14" s="678"/>
      <c r="AH14" s="678"/>
      <c r="AI14" s="678"/>
      <c r="AJ14" s="678"/>
      <c r="AK14" s="678"/>
      <c r="AL14" s="643">
        <v>0.2</v>
      </c>
      <c r="AM14" s="644"/>
      <c r="AN14" s="644"/>
      <c r="AO14" s="679"/>
      <c r="AP14" s="637" t="s">
        <v>263</v>
      </c>
      <c r="AQ14" s="638"/>
      <c r="AR14" s="638"/>
      <c r="AS14" s="638"/>
      <c r="AT14" s="638"/>
      <c r="AU14" s="638"/>
      <c r="AV14" s="638"/>
      <c r="AW14" s="638"/>
      <c r="AX14" s="638"/>
      <c r="AY14" s="638"/>
      <c r="AZ14" s="638"/>
      <c r="BA14" s="638"/>
      <c r="BB14" s="638"/>
      <c r="BC14" s="638"/>
      <c r="BD14" s="638"/>
      <c r="BE14" s="638"/>
      <c r="BF14" s="639"/>
      <c r="BG14" s="640">
        <v>34557</v>
      </c>
      <c r="BH14" s="641"/>
      <c r="BI14" s="641"/>
      <c r="BJ14" s="641"/>
      <c r="BK14" s="641"/>
      <c r="BL14" s="641"/>
      <c r="BM14" s="641"/>
      <c r="BN14" s="642"/>
      <c r="BO14" s="677">
        <v>4.7</v>
      </c>
      <c r="BP14" s="677"/>
      <c r="BQ14" s="677"/>
      <c r="BR14" s="677"/>
      <c r="BS14" s="646" t="s">
        <v>232</v>
      </c>
      <c r="BT14" s="641"/>
      <c r="BU14" s="641"/>
      <c r="BV14" s="641"/>
      <c r="BW14" s="641"/>
      <c r="BX14" s="641"/>
      <c r="BY14" s="641"/>
      <c r="BZ14" s="641"/>
      <c r="CA14" s="641"/>
      <c r="CB14" s="684"/>
      <c r="CD14" s="673" t="s">
        <v>264</v>
      </c>
      <c r="CE14" s="674"/>
      <c r="CF14" s="674"/>
      <c r="CG14" s="674"/>
      <c r="CH14" s="674"/>
      <c r="CI14" s="674"/>
      <c r="CJ14" s="674"/>
      <c r="CK14" s="674"/>
      <c r="CL14" s="674"/>
      <c r="CM14" s="674"/>
      <c r="CN14" s="674"/>
      <c r="CO14" s="674"/>
      <c r="CP14" s="674"/>
      <c r="CQ14" s="675"/>
      <c r="CR14" s="640">
        <v>462014</v>
      </c>
      <c r="CS14" s="641"/>
      <c r="CT14" s="641"/>
      <c r="CU14" s="641"/>
      <c r="CV14" s="641"/>
      <c r="CW14" s="641"/>
      <c r="CX14" s="641"/>
      <c r="CY14" s="642"/>
      <c r="CZ14" s="677">
        <v>5.9</v>
      </c>
      <c r="DA14" s="677"/>
      <c r="DB14" s="677"/>
      <c r="DC14" s="677"/>
      <c r="DD14" s="646">
        <v>57228</v>
      </c>
      <c r="DE14" s="641"/>
      <c r="DF14" s="641"/>
      <c r="DG14" s="641"/>
      <c r="DH14" s="641"/>
      <c r="DI14" s="641"/>
      <c r="DJ14" s="641"/>
      <c r="DK14" s="641"/>
      <c r="DL14" s="641"/>
      <c r="DM14" s="641"/>
      <c r="DN14" s="641"/>
      <c r="DO14" s="641"/>
      <c r="DP14" s="642"/>
      <c r="DQ14" s="646">
        <v>372417</v>
      </c>
      <c r="DR14" s="641"/>
      <c r="DS14" s="641"/>
      <c r="DT14" s="641"/>
      <c r="DU14" s="641"/>
      <c r="DV14" s="641"/>
      <c r="DW14" s="641"/>
      <c r="DX14" s="641"/>
      <c r="DY14" s="641"/>
      <c r="DZ14" s="641"/>
      <c r="EA14" s="641"/>
      <c r="EB14" s="641"/>
      <c r="EC14" s="684"/>
    </row>
    <row r="15" spans="2:143" ht="11.25" customHeight="1" x14ac:dyDescent="0.15">
      <c r="B15" s="637" t="s">
        <v>265</v>
      </c>
      <c r="C15" s="638"/>
      <c r="D15" s="638"/>
      <c r="E15" s="638"/>
      <c r="F15" s="638"/>
      <c r="G15" s="638"/>
      <c r="H15" s="638"/>
      <c r="I15" s="638"/>
      <c r="J15" s="638"/>
      <c r="K15" s="638"/>
      <c r="L15" s="638"/>
      <c r="M15" s="638"/>
      <c r="N15" s="638"/>
      <c r="O15" s="638"/>
      <c r="P15" s="638"/>
      <c r="Q15" s="639"/>
      <c r="R15" s="640" t="s">
        <v>232</v>
      </c>
      <c r="S15" s="641"/>
      <c r="T15" s="641"/>
      <c r="U15" s="641"/>
      <c r="V15" s="641"/>
      <c r="W15" s="641"/>
      <c r="X15" s="641"/>
      <c r="Y15" s="642"/>
      <c r="Z15" s="677" t="s">
        <v>232</v>
      </c>
      <c r="AA15" s="677"/>
      <c r="AB15" s="677"/>
      <c r="AC15" s="677"/>
      <c r="AD15" s="678" t="s">
        <v>129</v>
      </c>
      <c r="AE15" s="678"/>
      <c r="AF15" s="678"/>
      <c r="AG15" s="678"/>
      <c r="AH15" s="678"/>
      <c r="AI15" s="678"/>
      <c r="AJ15" s="678"/>
      <c r="AK15" s="678"/>
      <c r="AL15" s="643" t="s">
        <v>129</v>
      </c>
      <c r="AM15" s="644"/>
      <c r="AN15" s="644"/>
      <c r="AO15" s="679"/>
      <c r="AP15" s="637" t="s">
        <v>266</v>
      </c>
      <c r="AQ15" s="638"/>
      <c r="AR15" s="638"/>
      <c r="AS15" s="638"/>
      <c r="AT15" s="638"/>
      <c r="AU15" s="638"/>
      <c r="AV15" s="638"/>
      <c r="AW15" s="638"/>
      <c r="AX15" s="638"/>
      <c r="AY15" s="638"/>
      <c r="AZ15" s="638"/>
      <c r="BA15" s="638"/>
      <c r="BB15" s="638"/>
      <c r="BC15" s="638"/>
      <c r="BD15" s="638"/>
      <c r="BE15" s="638"/>
      <c r="BF15" s="639"/>
      <c r="BG15" s="640">
        <v>63996</v>
      </c>
      <c r="BH15" s="641"/>
      <c r="BI15" s="641"/>
      <c r="BJ15" s="641"/>
      <c r="BK15" s="641"/>
      <c r="BL15" s="641"/>
      <c r="BM15" s="641"/>
      <c r="BN15" s="642"/>
      <c r="BO15" s="677">
        <v>8.6999999999999993</v>
      </c>
      <c r="BP15" s="677"/>
      <c r="BQ15" s="677"/>
      <c r="BR15" s="677"/>
      <c r="BS15" s="646" t="s">
        <v>232</v>
      </c>
      <c r="BT15" s="641"/>
      <c r="BU15" s="641"/>
      <c r="BV15" s="641"/>
      <c r="BW15" s="641"/>
      <c r="BX15" s="641"/>
      <c r="BY15" s="641"/>
      <c r="BZ15" s="641"/>
      <c r="CA15" s="641"/>
      <c r="CB15" s="684"/>
      <c r="CD15" s="673" t="s">
        <v>267</v>
      </c>
      <c r="CE15" s="674"/>
      <c r="CF15" s="674"/>
      <c r="CG15" s="674"/>
      <c r="CH15" s="674"/>
      <c r="CI15" s="674"/>
      <c r="CJ15" s="674"/>
      <c r="CK15" s="674"/>
      <c r="CL15" s="674"/>
      <c r="CM15" s="674"/>
      <c r="CN15" s="674"/>
      <c r="CO15" s="674"/>
      <c r="CP15" s="674"/>
      <c r="CQ15" s="675"/>
      <c r="CR15" s="640">
        <v>728748</v>
      </c>
      <c r="CS15" s="641"/>
      <c r="CT15" s="641"/>
      <c r="CU15" s="641"/>
      <c r="CV15" s="641"/>
      <c r="CW15" s="641"/>
      <c r="CX15" s="641"/>
      <c r="CY15" s="642"/>
      <c r="CZ15" s="677">
        <v>9.3000000000000007</v>
      </c>
      <c r="DA15" s="677"/>
      <c r="DB15" s="677"/>
      <c r="DC15" s="677"/>
      <c r="DD15" s="646">
        <v>232335</v>
      </c>
      <c r="DE15" s="641"/>
      <c r="DF15" s="641"/>
      <c r="DG15" s="641"/>
      <c r="DH15" s="641"/>
      <c r="DI15" s="641"/>
      <c r="DJ15" s="641"/>
      <c r="DK15" s="641"/>
      <c r="DL15" s="641"/>
      <c r="DM15" s="641"/>
      <c r="DN15" s="641"/>
      <c r="DO15" s="641"/>
      <c r="DP15" s="642"/>
      <c r="DQ15" s="646">
        <v>484922</v>
      </c>
      <c r="DR15" s="641"/>
      <c r="DS15" s="641"/>
      <c r="DT15" s="641"/>
      <c r="DU15" s="641"/>
      <c r="DV15" s="641"/>
      <c r="DW15" s="641"/>
      <c r="DX15" s="641"/>
      <c r="DY15" s="641"/>
      <c r="DZ15" s="641"/>
      <c r="EA15" s="641"/>
      <c r="EB15" s="641"/>
      <c r="EC15" s="684"/>
    </row>
    <row r="16" spans="2:143" ht="11.25" customHeight="1" x14ac:dyDescent="0.15">
      <c r="B16" s="637" t="s">
        <v>268</v>
      </c>
      <c r="C16" s="638"/>
      <c r="D16" s="638"/>
      <c r="E16" s="638"/>
      <c r="F16" s="638"/>
      <c r="G16" s="638"/>
      <c r="H16" s="638"/>
      <c r="I16" s="638"/>
      <c r="J16" s="638"/>
      <c r="K16" s="638"/>
      <c r="L16" s="638"/>
      <c r="M16" s="638"/>
      <c r="N16" s="638"/>
      <c r="O16" s="638"/>
      <c r="P16" s="638"/>
      <c r="Q16" s="639"/>
      <c r="R16" s="640">
        <v>1921</v>
      </c>
      <c r="S16" s="641"/>
      <c r="T16" s="641"/>
      <c r="U16" s="641"/>
      <c r="V16" s="641"/>
      <c r="W16" s="641"/>
      <c r="X16" s="641"/>
      <c r="Y16" s="642"/>
      <c r="Z16" s="677">
        <v>0</v>
      </c>
      <c r="AA16" s="677"/>
      <c r="AB16" s="677"/>
      <c r="AC16" s="677"/>
      <c r="AD16" s="678">
        <v>1921</v>
      </c>
      <c r="AE16" s="678"/>
      <c r="AF16" s="678"/>
      <c r="AG16" s="678"/>
      <c r="AH16" s="678"/>
      <c r="AI16" s="678"/>
      <c r="AJ16" s="678"/>
      <c r="AK16" s="678"/>
      <c r="AL16" s="643">
        <v>0</v>
      </c>
      <c r="AM16" s="644"/>
      <c r="AN16" s="644"/>
      <c r="AO16" s="679"/>
      <c r="AP16" s="637" t="s">
        <v>269</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245</v>
      </c>
      <c r="BP16" s="677"/>
      <c r="BQ16" s="677"/>
      <c r="BR16" s="677"/>
      <c r="BS16" s="646" t="s">
        <v>129</v>
      </c>
      <c r="BT16" s="641"/>
      <c r="BU16" s="641"/>
      <c r="BV16" s="641"/>
      <c r="BW16" s="641"/>
      <c r="BX16" s="641"/>
      <c r="BY16" s="641"/>
      <c r="BZ16" s="641"/>
      <c r="CA16" s="641"/>
      <c r="CB16" s="684"/>
      <c r="CD16" s="673" t="s">
        <v>270</v>
      </c>
      <c r="CE16" s="674"/>
      <c r="CF16" s="674"/>
      <c r="CG16" s="674"/>
      <c r="CH16" s="674"/>
      <c r="CI16" s="674"/>
      <c r="CJ16" s="674"/>
      <c r="CK16" s="674"/>
      <c r="CL16" s="674"/>
      <c r="CM16" s="674"/>
      <c r="CN16" s="674"/>
      <c r="CO16" s="674"/>
      <c r="CP16" s="674"/>
      <c r="CQ16" s="675"/>
      <c r="CR16" s="640">
        <v>36757</v>
      </c>
      <c r="CS16" s="641"/>
      <c r="CT16" s="641"/>
      <c r="CU16" s="641"/>
      <c r="CV16" s="641"/>
      <c r="CW16" s="641"/>
      <c r="CX16" s="641"/>
      <c r="CY16" s="642"/>
      <c r="CZ16" s="677">
        <v>0.5</v>
      </c>
      <c r="DA16" s="677"/>
      <c r="DB16" s="677"/>
      <c r="DC16" s="677"/>
      <c r="DD16" s="646" t="s">
        <v>232</v>
      </c>
      <c r="DE16" s="641"/>
      <c r="DF16" s="641"/>
      <c r="DG16" s="641"/>
      <c r="DH16" s="641"/>
      <c r="DI16" s="641"/>
      <c r="DJ16" s="641"/>
      <c r="DK16" s="641"/>
      <c r="DL16" s="641"/>
      <c r="DM16" s="641"/>
      <c r="DN16" s="641"/>
      <c r="DO16" s="641"/>
      <c r="DP16" s="642"/>
      <c r="DQ16" s="646">
        <v>24047</v>
      </c>
      <c r="DR16" s="641"/>
      <c r="DS16" s="641"/>
      <c r="DT16" s="641"/>
      <c r="DU16" s="641"/>
      <c r="DV16" s="641"/>
      <c r="DW16" s="641"/>
      <c r="DX16" s="641"/>
      <c r="DY16" s="641"/>
      <c r="DZ16" s="641"/>
      <c r="EA16" s="641"/>
      <c r="EB16" s="641"/>
      <c r="EC16" s="684"/>
    </row>
    <row r="17" spans="2:133" ht="11.25" customHeight="1" x14ac:dyDescent="0.15">
      <c r="B17" s="637" t="s">
        <v>271</v>
      </c>
      <c r="C17" s="638"/>
      <c r="D17" s="638"/>
      <c r="E17" s="638"/>
      <c r="F17" s="638"/>
      <c r="G17" s="638"/>
      <c r="H17" s="638"/>
      <c r="I17" s="638"/>
      <c r="J17" s="638"/>
      <c r="K17" s="638"/>
      <c r="L17" s="638"/>
      <c r="M17" s="638"/>
      <c r="N17" s="638"/>
      <c r="O17" s="638"/>
      <c r="P17" s="638"/>
      <c r="Q17" s="639"/>
      <c r="R17" s="640">
        <v>12715</v>
      </c>
      <c r="S17" s="641"/>
      <c r="T17" s="641"/>
      <c r="U17" s="641"/>
      <c r="V17" s="641"/>
      <c r="W17" s="641"/>
      <c r="X17" s="641"/>
      <c r="Y17" s="642"/>
      <c r="Z17" s="677">
        <v>0.2</v>
      </c>
      <c r="AA17" s="677"/>
      <c r="AB17" s="677"/>
      <c r="AC17" s="677"/>
      <c r="AD17" s="678">
        <v>12715</v>
      </c>
      <c r="AE17" s="678"/>
      <c r="AF17" s="678"/>
      <c r="AG17" s="678"/>
      <c r="AH17" s="678"/>
      <c r="AI17" s="678"/>
      <c r="AJ17" s="678"/>
      <c r="AK17" s="678"/>
      <c r="AL17" s="643">
        <v>0.3</v>
      </c>
      <c r="AM17" s="644"/>
      <c r="AN17" s="644"/>
      <c r="AO17" s="679"/>
      <c r="AP17" s="637" t="s">
        <v>272</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232</v>
      </c>
      <c r="BT17" s="641"/>
      <c r="BU17" s="641"/>
      <c r="BV17" s="641"/>
      <c r="BW17" s="641"/>
      <c r="BX17" s="641"/>
      <c r="BY17" s="641"/>
      <c r="BZ17" s="641"/>
      <c r="CA17" s="641"/>
      <c r="CB17" s="684"/>
      <c r="CD17" s="673" t="s">
        <v>273</v>
      </c>
      <c r="CE17" s="674"/>
      <c r="CF17" s="674"/>
      <c r="CG17" s="674"/>
      <c r="CH17" s="674"/>
      <c r="CI17" s="674"/>
      <c r="CJ17" s="674"/>
      <c r="CK17" s="674"/>
      <c r="CL17" s="674"/>
      <c r="CM17" s="674"/>
      <c r="CN17" s="674"/>
      <c r="CO17" s="674"/>
      <c r="CP17" s="674"/>
      <c r="CQ17" s="675"/>
      <c r="CR17" s="640">
        <v>979881</v>
      </c>
      <c r="CS17" s="641"/>
      <c r="CT17" s="641"/>
      <c r="CU17" s="641"/>
      <c r="CV17" s="641"/>
      <c r="CW17" s="641"/>
      <c r="CX17" s="641"/>
      <c r="CY17" s="642"/>
      <c r="CZ17" s="677">
        <v>12.5</v>
      </c>
      <c r="DA17" s="677"/>
      <c r="DB17" s="677"/>
      <c r="DC17" s="677"/>
      <c r="DD17" s="646" t="s">
        <v>232</v>
      </c>
      <c r="DE17" s="641"/>
      <c r="DF17" s="641"/>
      <c r="DG17" s="641"/>
      <c r="DH17" s="641"/>
      <c r="DI17" s="641"/>
      <c r="DJ17" s="641"/>
      <c r="DK17" s="641"/>
      <c r="DL17" s="641"/>
      <c r="DM17" s="641"/>
      <c r="DN17" s="641"/>
      <c r="DO17" s="641"/>
      <c r="DP17" s="642"/>
      <c r="DQ17" s="646">
        <v>958652</v>
      </c>
      <c r="DR17" s="641"/>
      <c r="DS17" s="641"/>
      <c r="DT17" s="641"/>
      <c r="DU17" s="641"/>
      <c r="DV17" s="641"/>
      <c r="DW17" s="641"/>
      <c r="DX17" s="641"/>
      <c r="DY17" s="641"/>
      <c r="DZ17" s="641"/>
      <c r="EA17" s="641"/>
      <c r="EB17" s="641"/>
      <c r="EC17" s="684"/>
    </row>
    <row r="18" spans="2:133" ht="11.25" customHeight="1" x14ac:dyDescent="0.15">
      <c r="B18" s="637" t="s">
        <v>274</v>
      </c>
      <c r="C18" s="638"/>
      <c r="D18" s="638"/>
      <c r="E18" s="638"/>
      <c r="F18" s="638"/>
      <c r="G18" s="638"/>
      <c r="H18" s="638"/>
      <c r="I18" s="638"/>
      <c r="J18" s="638"/>
      <c r="K18" s="638"/>
      <c r="L18" s="638"/>
      <c r="M18" s="638"/>
      <c r="N18" s="638"/>
      <c r="O18" s="638"/>
      <c r="P18" s="638"/>
      <c r="Q18" s="639"/>
      <c r="R18" s="640">
        <v>1592</v>
      </c>
      <c r="S18" s="641"/>
      <c r="T18" s="641"/>
      <c r="U18" s="641"/>
      <c r="V18" s="641"/>
      <c r="W18" s="641"/>
      <c r="X18" s="641"/>
      <c r="Y18" s="642"/>
      <c r="Z18" s="677">
        <v>0</v>
      </c>
      <c r="AA18" s="677"/>
      <c r="AB18" s="677"/>
      <c r="AC18" s="677"/>
      <c r="AD18" s="678">
        <v>1592</v>
      </c>
      <c r="AE18" s="678"/>
      <c r="AF18" s="678"/>
      <c r="AG18" s="678"/>
      <c r="AH18" s="678"/>
      <c r="AI18" s="678"/>
      <c r="AJ18" s="678"/>
      <c r="AK18" s="678"/>
      <c r="AL18" s="643">
        <v>0</v>
      </c>
      <c r="AM18" s="644"/>
      <c r="AN18" s="644"/>
      <c r="AO18" s="679"/>
      <c r="AP18" s="637" t="s">
        <v>275</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232</v>
      </c>
      <c r="BP18" s="677"/>
      <c r="BQ18" s="677"/>
      <c r="BR18" s="677"/>
      <c r="BS18" s="646" t="s">
        <v>232</v>
      </c>
      <c r="BT18" s="641"/>
      <c r="BU18" s="641"/>
      <c r="BV18" s="641"/>
      <c r="BW18" s="641"/>
      <c r="BX18" s="641"/>
      <c r="BY18" s="641"/>
      <c r="BZ18" s="641"/>
      <c r="CA18" s="641"/>
      <c r="CB18" s="684"/>
      <c r="CD18" s="673" t="s">
        <v>276</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232</v>
      </c>
      <c r="DA18" s="677"/>
      <c r="DB18" s="677"/>
      <c r="DC18" s="677"/>
      <c r="DD18" s="646" t="s">
        <v>245</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4"/>
    </row>
    <row r="19" spans="2:133" ht="11.25" customHeight="1" x14ac:dyDescent="0.15">
      <c r="B19" s="637" t="s">
        <v>277</v>
      </c>
      <c r="C19" s="638"/>
      <c r="D19" s="638"/>
      <c r="E19" s="638"/>
      <c r="F19" s="638"/>
      <c r="G19" s="638"/>
      <c r="H19" s="638"/>
      <c r="I19" s="638"/>
      <c r="J19" s="638"/>
      <c r="K19" s="638"/>
      <c r="L19" s="638"/>
      <c r="M19" s="638"/>
      <c r="N19" s="638"/>
      <c r="O19" s="638"/>
      <c r="P19" s="638"/>
      <c r="Q19" s="639"/>
      <c r="R19" s="640">
        <v>997</v>
      </c>
      <c r="S19" s="641"/>
      <c r="T19" s="641"/>
      <c r="U19" s="641"/>
      <c r="V19" s="641"/>
      <c r="W19" s="641"/>
      <c r="X19" s="641"/>
      <c r="Y19" s="642"/>
      <c r="Z19" s="677">
        <v>0</v>
      </c>
      <c r="AA19" s="677"/>
      <c r="AB19" s="677"/>
      <c r="AC19" s="677"/>
      <c r="AD19" s="678">
        <v>997</v>
      </c>
      <c r="AE19" s="678"/>
      <c r="AF19" s="678"/>
      <c r="AG19" s="678"/>
      <c r="AH19" s="678"/>
      <c r="AI19" s="678"/>
      <c r="AJ19" s="678"/>
      <c r="AK19" s="678"/>
      <c r="AL19" s="643">
        <v>0</v>
      </c>
      <c r="AM19" s="644"/>
      <c r="AN19" s="644"/>
      <c r="AO19" s="679"/>
      <c r="AP19" s="637" t="s">
        <v>278</v>
      </c>
      <c r="AQ19" s="638"/>
      <c r="AR19" s="638"/>
      <c r="AS19" s="638"/>
      <c r="AT19" s="638"/>
      <c r="AU19" s="638"/>
      <c r="AV19" s="638"/>
      <c r="AW19" s="638"/>
      <c r="AX19" s="638"/>
      <c r="AY19" s="638"/>
      <c r="AZ19" s="638"/>
      <c r="BA19" s="638"/>
      <c r="BB19" s="638"/>
      <c r="BC19" s="638"/>
      <c r="BD19" s="638"/>
      <c r="BE19" s="638"/>
      <c r="BF19" s="639"/>
      <c r="BG19" s="640">
        <v>2323</v>
      </c>
      <c r="BH19" s="641"/>
      <c r="BI19" s="641"/>
      <c r="BJ19" s="641"/>
      <c r="BK19" s="641"/>
      <c r="BL19" s="641"/>
      <c r="BM19" s="641"/>
      <c r="BN19" s="642"/>
      <c r="BO19" s="677">
        <v>0.3</v>
      </c>
      <c r="BP19" s="677"/>
      <c r="BQ19" s="677"/>
      <c r="BR19" s="677"/>
      <c r="BS19" s="646" t="s">
        <v>232</v>
      </c>
      <c r="BT19" s="641"/>
      <c r="BU19" s="641"/>
      <c r="BV19" s="641"/>
      <c r="BW19" s="641"/>
      <c r="BX19" s="641"/>
      <c r="BY19" s="641"/>
      <c r="BZ19" s="641"/>
      <c r="CA19" s="641"/>
      <c r="CB19" s="684"/>
      <c r="CD19" s="673" t="s">
        <v>279</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280</v>
      </c>
      <c r="C20" s="638"/>
      <c r="D20" s="638"/>
      <c r="E20" s="638"/>
      <c r="F20" s="638"/>
      <c r="G20" s="638"/>
      <c r="H20" s="638"/>
      <c r="I20" s="638"/>
      <c r="J20" s="638"/>
      <c r="K20" s="638"/>
      <c r="L20" s="638"/>
      <c r="M20" s="638"/>
      <c r="N20" s="638"/>
      <c r="O20" s="638"/>
      <c r="P20" s="638"/>
      <c r="Q20" s="639"/>
      <c r="R20" s="640">
        <v>150</v>
      </c>
      <c r="S20" s="641"/>
      <c r="T20" s="641"/>
      <c r="U20" s="641"/>
      <c r="V20" s="641"/>
      <c r="W20" s="641"/>
      <c r="X20" s="641"/>
      <c r="Y20" s="642"/>
      <c r="Z20" s="677">
        <v>0</v>
      </c>
      <c r="AA20" s="677"/>
      <c r="AB20" s="677"/>
      <c r="AC20" s="677"/>
      <c r="AD20" s="678">
        <v>150</v>
      </c>
      <c r="AE20" s="678"/>
      <c r="AF20" s="678"/>
      <c r="AG20" s="678"/>
      <c r="AH20" s="678"/>
      <c r="AI20" s="678"/>
      <c r="AJ20" s="678"/>
      <c r="AK20" s="678"/>
      <c r="AL20" s="643">
        <v>0</v>
      </c>
      <c r="AM20" s="644"/>
      <c r="AN20" s="644"/>
      <c r="AO20" s="679"/>
      <c r="AP20" s="637" t="s">
        <v>281</v>
      </c>
      <c r="AQ20" s="638"/>
      <c r="AR20" s="638"/>
      <c r="AS20" s="638"/>
      <c r="AT20" s="638"/>
      <c r="AU20" s="638"/>
      <c r="AV20" s="638"/>
      <c r="AW20" s="638"/>
      <c r="AX20" s="638"/>
      <c r="AY20" s="638"/>
      <c r="AZ20" s="638"/>
      <c r="BA20" s="638"/>
      <c r="BB20" s="638"/>
      <c r="BC20" s="638"/>
      <c r="BD20" s="638"/>
      <c r="BE20" s="638"/>
      <c r="BF20" s="639"/>
      <c r="BG20" s="640">
        <v>2323</v>
      </c>
      <c r="BH20" s="641"/>
      <c r="BI20" s="641"/>
      <c r="BJ20" s="641"/>
      <c r="BK20" s="641"/>
      <c r="BL20" s="641"/>
      <c r="BM20" s="641"/>
      <c r="BN20" s="642"/>
      <c r="BO20" s="677">
        <v>0.3</v>
      </c>
      <c r="BP20" s="677"/>
      <c r="BQ20" s="677"/>
      <c r="BR20" s="677"/>
      <c r="BS20" s="646" t="s">
        <v>129</v>
      </c>
      <c r="BT20" s="641"/>
      <c r="BU20" s="641"/>
      <c r="BV20" s="641"/>
      <c r="BW20" s="641"/>
      <c r="BX20" s="641"/>
      <c r="BY20" s="641"/>
      <c r="BZ20" s="641"/>
      <c r="CA20" s="641"/>
      <c r="CB20" s="684"/>
      <c r="CD20" s="673" t="s">
        <v>282</v>
      </c>
      <c r="CE20" s="674"/>
      <c r="CF20" s="674"/>
      <c r="CG20" s="674"/>
      <c r="CH20" s="674"/>
      <c r="CI20" s="674"/>
      <c r="CJ20" s="674"/>
      <c r="CK20" s="674"/>
      <c r="CL20" s="674"/>
      <c r="CM20" s="674"/>
      <c r="CN20" s="674"/>
      <c r="CO20" s="674"/>
      <c r="CP20" s="674"/>
      <c r="CQ20" s="675"/>
      <c r="CR20" s="640">
        <v>7862679</v>
      </c>
      <c r="CS20" s="641"/>
      <c r="CT20" s="641"/>
      <c r="CU20" s="641"/>
      <c r="CV20" s="641"/>
      <c r="CW20" s="641"/>
      <c r="CX20" s="641"/>
      <c r="CY20" s="642"/>
      <c r="CZ20" s="677">
        <v>100</v>
      </c>
      <c r="DA20" s="677"/>
      <c r="DB20" s="677"/>
      <c r="DC20" s="677"/>
      <c r="DD20" s="646">
        <v>1474682</v>
      </c>
      <c r="DE20" s="641"/>
      <c r="DF20" s="641"/>
      <c r="DG20" s="641"/>
      <c r="DH20" s="641"/>
      <c r="DI20" s="641"/>
      <c r="DJ20" s="641"/>
      <c r="DK20" s="641"/>
      <c r="DL20" s="641"/>
      <c r="DM20" s="641"/>
      <c r="DN20" s="641"/>
      <c r="DO20" s="641"/>
      <c r="DP20" s="642"/>
      <c r="DQ20" s="646">
        <v>5386655</v>
      </c>
      <c r="DR20" s="641"/>
      <c r="DS20" s="641"/>
      <c r="DT20" s="641"/>
      <c r="DU20" s="641"/>
      <c r="DV20" s="641"/>
      <c r="DW20" s="641"/>
      <c r="DX20" s="641"/>
      <c r="DY20" s="641"/>
      <c r="DZ20" s="641"/>
      <c r="EA20" s="641"/>
      <c r="EB20" s="641"/>
      <c r="EC20" s="684"/>
    </row>
    <row r="21" spans="2:133" ht="11.25" customHeight="1" x14ac:dyDescent="0.15">
      <c r="B21" s="637" t="s">
        <v>283</v>
      </c>
      <c r="C21" s="638"/>
      <c r="D21" s="638"/>
      <c r="E21" s="638"/>
      <c r="F21" s="638"/>
      <c r="G21" s="638"/>
      <c r="H21" s="638"/>
      <c r="I21" s="638"/>
      <c r="J21" s="638"/>
      <c r="K21" s="638"/>
      <c r="L21" s="638"/>
      <c r="M21" s="638"/>
      <c r="N21" s="638"/>
      <c r="O21" s="638"/>
      <c r="P21" s="638"/>
      <c r="Q21" s="639"/>
      <c r="R21" s="640">
        <v>9976</v>
      </c>
      <c r="S21" s="641"/>
      <c r="T21" s="641"/>
      <c r="U21" s="641"/>
      <c r="V21" s="641"/>
      <c r="W21" s="641"/>
      <c r="X21" s="641"/>
      <c r="Y21" s="642"/>
      <c r="Z21" s="677">
        <v>0.1</v>
      </c>
      <c r="AA21" s="677"/>
      <c r="AB21" s="677"/>
      <c r="AC21" s="677"/>
      <c r="AD21" s="678">
        <v>9976</v>
      </c>
      <c r="AE21" s="678"/>
      <c r="AF21" s="678"/>
      <c r="AG21" s="678"/>
      <c r="AH21" s="678"/>
      <c r="AI21" s="678"/>
      <c r="AJ21" s="678"/>
      <c r="AK21" s="678"/>
      <c r="AL21" s="643">
        <v>0.2</v>
      </c>
      <c r="AM21" s="644"/>
      <c r="AN21" s="644"/>
      <c r="AO21" s="679"/>
      <c r="AP21" s="735" t="s">
        <v>284</v>
      </c>
      <c r="AQ21" s="742"/>
      <c r="AR21" s="742"/>
      <c r="AS21" s="742"/>
      <c r="AT21" s="742"/>
      <c r="AU21" s="742"/>
      <c r="AV21" s="742"/>
      <c r="AW21" s="742"/>
      <c r="AX21" s="742"/>
      <c r="AY21" s="742"/>
      <c r="AZ21" s="742"/>
      <c r="BA21" s="742"/>
      <c r="BB21" s="742"/>
      <c r="BC21" s="742"/>
      <c r="BD21" s="742"/>
      <c r="BE21" s="742"/>
      <c r="BF21" s="737"/>
      <c r="BG21" s="640">
        <v>2323</v>
      </c>
      <c r="BH21" s="641"/>
      <c r="BI21" s="641"/>
      <c r="BJ21" s="641"/>
      <c r="BK21" s="641"/>
      <c r="BL21" s="641"/>
      <c r="BM21" s="641"/>
      <c r="BN21" s="642"/>
      <c r="BO21" s="677">
        <v>0.3</v>
      </c>
      <c r="BP21" s="677"/>
      <c r="BQ21" s="677"/>
      <c r="BR21" s="677"/>
      <c r="BS21" s="646" t="s">
        <v>232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285</v>
      </c>
      <c r="C22" s="638"/>
      <c r="D22" s="638"/>
      <c r="E22" s="638"/>
      <c r="F22" s="638"/>
      <c r="G22" s="638"/>
      <c r="H22" s="638"/>
      <c r="I22" s="638"/>
      <c r="J22" s="638"/>
      <c r="K22" s="638"/>
      <c r="L22" s="638"/>
      <c r="M22" s="638"/>
      <c r="N22" s="638"/>
      <c r="O22" s="638"/>
      <c r="P22" s="638"/>
      <c r="Q22" s="639"/>
      <c r="R22" s="640">
        <v>4084178</v>
      </c>
      <c r="S22" s="641"/>
      <c r="T22" s="641"/>
      <c r="U22" s="641"/>
      <c r="V22" s="641"/>
      <c r="W22" s="641"/>
      <c r="X22" s="641"/>
      <c r="Y22" s="642"/>
      <c r="Z22" s="677">
        <v>49.6</v>
      </c>
      <c r="AA22" s="677"/>
      <c r="AB22" s="677"/>
      <c r="AC22" s="677"/>
      <c r="AD22" s="678">
        <v>3565857</v>
      </c>
      <c r="AE22" s="678"/>
      <c r="AF22" s="678"/>
      <c r="AG22" s="678"/>
      <c r="AH22" s="678"/>
      <c r="AI22" s="678"/>
      <c r="AJ22" s="678"/>
      <c r="AK22" s="678"/>
      <c r="AL22" s="643">
        <v>77.099999999999994</v>
      </c>
      <c r="AM22" s="644"/>
      <c r="AN22" s="644"/>
      <c r="AO22" s="679"/>
      <c r="AP22" s="735" t="s">
        <v>286</v>
      </c>
      <c r="AQ22" s="742"/>
      <c r="AR22" s="742"/>
      <c r="AS22" s="742"/>
      <c r="AT22" s="742"/>
      <c r="AU22" s="742"/>
      <c r="AV22" s="742"/>
      <c r="AW22" s="742"/>
      <c r="AX22" s="742"/>
      <c r="AY22" s="742"/>
      <c r="AZ22" s="742"/>
      <c r="BA22" s="742"/>
      <c r="BB22" s="742"/>
      <c r="BC22" s="742"/>
      <c r="BD22" s="742"/>
      <c r="BE22" s="742"/>
      <c r="BF22" s="737"/>
      <c r="BG22" s="640" t="s">
        <v>245</v>
      </c>
      <c r="BH22" s="641"/>
      <c r="BI22" s="641"/>
      <c r="BJ22" s="641"/>
      <c r="BK22" s="641"/>
      <c r="BL22" s="641"/>
      <c r="BM22" s="641"/>
      <c r="BN22" s="642"/>
      <c r="BO22" s="677" t="s">
        <v>129</v>
      </c>
      <c r="BP22" s="677"/>
      <c r="BQ22" s="677"/>
      <c r="BR22" s="677"/>
      <c r="BS22" s="646" t="s">
        <v>232</v>
      </c>
      <c r="BT22" s="641"/>
      <c r="BU22" s="641"/>
      <c r="BV22" s="641"/>
      <c r="BW22" s="641"/>
      <c r="BX22" s="641"/>
      <c r="BY22" s="641"/>
      <c r="BZ22" s="641"/>
      <c r="CA22" s="641"/>
      <c r="CB22" s="684"/>
      <c r="CD22" s="744" t="s">
        <v>287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288</v>
      </c>
      <c r="C23" s="638"/>
      <c r="D23" s="638"/>
      <c r="E23" s="638"/>
      <c r="F23" s="638"/>
      <c r="G23" s="638"/>
      <c r="H23" s="638"/>
      <c r="I23" s="638"/>
      <c r="J23" s="638"/>
      <c r="K23" s="638"/>
      <c r="L23" s="638"/>
      <c r="M23" s="638"/>
      <c r="N23" s="638"/>
      <c r="O23" s="638"/>
      <c r="P23" s="638"/>
      <c r="Q23" s="639"/>
      <c r="R23" s="640">
        <v>3565857</v>
      </c>
      <c r="S23" s="641"/>
      <c r="T23" s="641"/>
      <c r="U23" s="641"/>
      <c r="V23" s="641"/>
      <c r="W23" s="641"/>
      <c r="X23" s="641"/>
      <c r="Y23" s="642"/>
      <c r="Z23" s="677">
        <v>43.3</v>
      </c>
      <c r="AA23" s="677"/>
      <c r="AB23" s="677"/>
      <c r="AC23" s="677"/>
      <c r="AD23" s="678">
        <v>3565857</v>
      </c>
      <c r="AE23" s="678"/>
      <c r="AF23" s="678"/>
      <c r="AG23" s="678"/>
      <c r="AH23" s="678"/>
      <c r="AI23" s="678"/>
      <c r="AJ23" s="678"/>
      <c r="AK23" s="678"/>
      <c r="AL23" s="643">
        <v>77.099999999999994</v>
      </c>
      <c r="AM23" s="644"/>
      <c r="AN23" s="644"/>
      <c r="AO23" s="679"/>
      <c r="AP23" s="735" t="s">
        <v>289</v>
      </c>
      <c r="AQ23" s="742"/>
      <c r="AR23" s="742"/>
      <c r="AS23" s="742"/>
      <c r="AT23" s="742"/>
      <c r="AU23" s="742"/>
      <c r="AV23" s="742"/>
      <c r="AW23" s="742"/>
      <c r="AX23" s="742"/>
      <c r="AY23" s="742"/>
      <c r="AZ23" s="742"/>
      <c r="BA23" s="742"/>
      <c r="BB23" s="742"/>
      <c r="BC23" s="742"/>
      <c r="BD23" s="742"/>
      <c r="BE23" s="742"/>
      <c r="BF23" s="737"/>
      <c r="BG23" s="640" t="s">
        <v>232</v>
      </c>
      <c r="BH23" s="641"/>
      <c r="BI23" s="641"/>
      <c r="BJ23" s="641"/>
      <c r="BK23" s="641"/>
      <c r="BL23" s="641"/>
      <c r="BM23" s="641"/>
      <c r="BN23" s="642"/>
      <c r="BO23" s="677" t="s">
        <v>232</v>
      </c>
      <c r="BP23" s="677"/>
      <c r="BQ23" s="677"/>
      <c r="BR23" s="677"/>
      <c r="BS23" s="646" t="s">
        <v>129</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290</v>
      </c>
      <c r="CS23" s="745"/>
      <c r="CT23" s="745"/>
      <c r="CU23" s="745"/>
      <c r="CV23" s="745"/>
      <c r="CW23" s="745"/>
      <c r="CX23" s="745"/>
      <c r="CY23" s="746"/>
      <c r="CZ23" s="744" t="s">
        <v>291</v>
      </c>
      <c r="DA23" s="745"/>
      <c r="DB23" s="745"/>
      <c r="DC23" s="746"/>
      <c r="DD23" s="744" t="s">
        <v>292</v>
      </c>
      <c r="DE23" s="745"/>
      <c r="DF23" s="745"/>
      <c r="DG23" s="745"/>
      <c r="DH23" s="745"/>
      <c r="DI23" s="745"/>
      <c r="DJ23" s="745"/>
      <c r="DK23" s="746"/>
      <c r="DL23" s="753" t="s">
        <v>293</v>
      </c>
      <c r="DM23" s="754"/>
      <c r="DN23" s="754"/>
      <c r="DO23" s="754"/>
      <c r="DP23" s="754"/>
      <c r="DQ23" s="754"/>
      <c r="DR23" s="754"/>
      <c r="DS23" s="754"/>
      <c r="DT23" s="754"/>
      <c r="DU23" s="754"/>
      <c r="DV23" s="755"/>
      <c r="DW23" s="744" t="s">
        <v>294</v>
      </c>
      <c r="DX23" s="745"/>
      <c r="DY23" s="745"/>
      <c r="DZ23" s="745"/>
      <c r="EA23" s="745"/>
      <c r="EB23" s="745"/>
      <c r="EC23" s="746"/>
    </row>
    <row r="24" spans="2:133" ht="11.25" customHeight="1" x14ac:dyDescent="0.15">
      <c r="B24" s="637" t="s">
        <v>295</v>
      </c>
      <c r="C24" s="638"/>
      <c r="D24" s="638"/>
      <c r="E24" s="638"/>
      <c r="F24" s="638"/>
      <c r="G24" s="638"/>
      <c r="H24" s="638"/>
      <c r="I24" s="638"/>
      <c r="J24" s="638"/>
      <c r="K24" s="638"/>
      <c r="L24" s="638"/>
      <c r="M24" s="638"/>
      <c r="N24" s="638"/>
      <c r="O24" s="638"/>
      <c r="P24" s="638"/>
      <c r="Q24" s="639"/>
      <c r="R24" s="640">
        <v>518321</v>
      </c>
      <c r="S24" s="641"/>
      <c r="T24" s="641"/>
      <c r="U24" s="641"/>
      <c r="V24" s="641"/>
      <c r="W24" s="641"/>
      <c r="X24" s="641"/>
      <c r="Y24" s="642"/>
      <c r="Z24" s="677">
        <v>6.3</v>
      </c>
      <c r="AA24" s="677"/>
      <c r="AB24" s="677"/>
      <c r="AC24" s="677"/>
      <c r="AD24" s="678" t="s">
        <v>129</v>
      </c>
      <c r="AE24" s="678"/>
      <c r="AF24" s="678"/>
      <c r="AG24" s="678"/>
      <c r="AH24" s="678"/>
      <c r="AI24" s="678"/>
      <c r="AJ24" s="678"/>
      <c r="AK24" s="678"/>
      <c r="AL24" s="643" t="s">
        <v>174</v>
      </c>
      <c r="AM24" s="644"/>
      <c r="AN24" s="644"/>
      <c r="AO24" s="679"/>
      <c r="AP24" s="735" t="s">
        <v>296</v>
      </c>
      <c r="AQ24" s="742"/>
      <c r="AR24" s="742"/>
      <c r="AS24" s="742"/>
      <c r="AT24" s="742"/>
      <c r="AU24" s="742"/>
      <c r="AV24" s="742"/>
      <c r="AW24" s="742"/>
      <c r="AX24" s="742"/>
      <c r="AY24" s="742"/>
      <c r="AZ24" s="742"/>
      <c r="BA24" s="742"/>
      <c r="BB24" s="742"/>
      <c r="BC24" s="742"/>
      <c r="BD24" s="742"/>
      <c r="BE24" s="742"/>
      <c r="BF24" s="737"/>
      <c r="BG24" s="640" t="s">
        <v>232</v>
      </c>
      <c r="BH24" s="641"/>
      <c r="BI24" s="641"/>
      <c r="BJ24" s="641"/>
      <c r="BK24" s="641"/>
      <c r="BL24" s="641"/>
      <c r="BM24" s="641"/>
      <c r="BN24" s="642"/>
      <c r="BO24" s="677" t="s">
        <v>241</v>
      </c>
      <c r="BP24" s="677"/>
      <c r="BQ24" s="677"/>
      <c r="BR24" s="677"/>
      <c r="BS24" s="646" t="s">
        <v>129</v>
      </c>
      <c r="BT24" s="641"/>
      <c r="BU24" s="641"/>
      <c r="BV24" s="641"/>
      <c r="BW24" s="641"/>
      <c r="BX24" s="641"/>
      <c r="BY24" s="641"/>
      <c r="BZ24" s="641"/>
      <c r="CA24" s="641"/>
      <c r="CB24" s="684"/>
      <c r="CD24" s="698" t="s">
        <v>297</v>
      </c>
      <c r="CE24" s="699"/>
      <c r="CF24" s="699"/>
      <c r="CG24" s="699"/>
      <c r="CH24" s="699"/>
      <c r="CI24" s="699"/>
      <c r="CJ24" s="699"/>
      <c r="CK24" s="699"/>
      <c r="CL24" s="699"/>
      <c r="CM24" s="699"/>
      <c r="CN24" s="699"/>
      <c r="CO24" s="699"/>
      <c r="CP24" s="699"/>
      <c r="CQ24" s="700"/>
      <c r="CR24" s="695">
        <v>2244279</v>
      </c>
      <c r="CS24" s="696"/>
      <c r="CT24" s="696"/>
      <c r="CU24" s="696"/>
      <c r="CV24" s="696"/>
      <c r="CW24" s="696"/>
      <c r="CX24" s="696"/>
      <c r="CY24" s="739"/>
      <c r="CZ24" s="740">
        <v>28.5</v>
      </c>
      <c r="DA24" s="713"/>
      <c r="DB24" s="713"/>
      <c r="DC24" s="743"/>
      <c r="DD24" s="738">
        <v>1876008</v>
      </c>
      <c r="DE24" s="696"/>
      <c r="DF24" s="696"/>
      <c r="DG24" s="696"/>
      <c r="DH24" s="696"/>
      <c r="DI24" s="696"/>
      <c r="DJ24" s="696"/>
      <c r="DK24" s="739"/>
      <c r="DL24" s="738">
        <v>1673032</v>
      </c>
      <c r="DM24" s="696"/>
      <c r="DN24" s="696"/>
      <c r="DO24" s="696"/>
      <c r="DP24" s="696"/>
      <c r="DQ24" s="696"/>
      <c r="DR24" s="696"/>
      <c r="DS24" s="696"/>
      <c r="DT24" s="696"/>
      <c r="DU24" s="696"/>
      <c r="DV24" s="739"/>
      <c r="DW24" s="740">
        <v>35.200000000000003</v>
      </c>
      <c r="DX24" s="713"/>
      <c r="DY24" s="713"/>
      <c r="DZ24" s="713"/>
      <c r="EA24" s="713"/>
      <c r="EB24" s="713"/>
      <c r="EC24" s="741"/>
    </row>
    <row r="25" spans="2:133" ht="11.25" customHeight="1" x14ac:dyDescent="0.15">
      <c r="B25" s="637" t="s">
        <v>298</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232</v>
      </c>
      <c r="AA25" s="677"/>
      <c r="AB25" s="677"/>
      <c r="AC25" s="677"/>
      <c r="AD25" s="678" t="s">
        <v>232</v>
      </c>
      <c r="AE25" s="678"/>
      <c r="AF25" s="678"/>
      <c r="AG25" s="678"/>
      <c r="AH25" s="678"/>
      <c r="AI25" s="678"/>
      <c r="AJ25" s="678"/>
      <c r="AK25" s="678"/>
      <c r="AL25" s="643" t="s">
        <v>232</v>
      </c>
      <c r="AM25" s="644"/>
      <c r="AN25" s="644"/>
      <c r="AO25" s="679"/>
      <c r="AP25" s="735" t="s">
        <v>299</v>
      </c>
      <c r="AQ25" s="742"/>
      <c r="AR25" s="742"/>
      <c r="AS25" s="742"/>
      <c r="AT25" s="742"/>
      <c r="AU25" s="742"/>
      <c r="AV25" s="742"/>
      <c r="AW25" s="742"/>
      <c r="AX25" s="742"/>
      <c r="AY25" s="742"/>
      <c r="AZ25" s="742"/>
      <c r="BA25" s="742"/>
      <c r="BB25" s="742"/>
      <c r="BC25" s="742"/>
      <c r="BD25" s="742"/>
      <c r="BE25" s="742"/>
      <c r="BF25" s="737"/>
      <c r="BG25" s="640" t="s">
        <v>232</v>
      </c>
      <c r="BH25" s="641"/>
      <c r="BI25" s="641"/>
      <c r="BJ25" s="641"/>
      <c r="BK25" s="641"/>
      <c r="BL25" s="641"/>
      <c r="BM25" s="641"/>
      <c r="BN25" s="642"/>
      <c r="BO25" s="677" t="s">
        <v>232</v>
      </c>
      <c r="BP25" s="677"/>
      <c r="BQ25" s="677"/>
      <c r="BR25" s="677"/>
      <c r="BS25" s="646" t="s">
        <v>129</v>
      </c>
      <c r="BT25" s="641"/>
      <c r="BU25" s="641"/>
      <c r="BV25" s="641"/>
      <c r="BW25" s="641"/>
      <c r="BX25" s="641"/>
      <c r="BY25" s="641"/>
      <c r="BZ25" s="641"/>
      <c r="CA25" s="641"/>
      <c r="CB25" s="684"/>
      <c r="CD25" s="673" t="s">
        <v>300</v>
      </c>
      <c r="CE25" s="674"/>
      <c r="CF25" s="674"/>
      <c r="CG25" s="674"/>
      <c r="CH25" s="674"/>
      <c r="CI25" s="674"/>
      <c r="CJ25" s="674"/>
      <c r="CK25" s="674"/>
      <c r="CL25" s="674"/>
      <c r="CM25" s="674"/>
      <c r="CN25" s="674"/>
      <c r="CO25" s="674"/>
      <c r="CP25" s="674"/>
      <c r="CQ25" s="675"/>
      <c r="CR25" s="640">
        <v>802669</v>
      </c>
      <c r="CS25" s="659"/>
      <c r="CT25" s="659"/>
      <c r="CU25" s="659"/>
      <c r="CV25" s="659"/>
      <c r="CW25" s="659"/>
      <c r="CX25" s="659"/>
      <c r="CY25" s="660"/>
      <c r="CZ25" s="643">
        <v>10.199999999999999</v>
      </c>
      <c r="DA25" s="661"/>
      <c r="DB25" s="661"/>
      <c r="DC25" s="662"/>
      <c r="DD25" s="646">
        <v>765078</v>
      </c>
      <c r="DE25" s="659"/>
      <c r="DF25" s="659"/>
      <c r="DG25" s="659"/>
      <c r="DH25" s="659"/>
      <c r="DI25" s="659"/>
      <c r="DJ25" s="659"/>
      <c r="DK25" s="660"/>
      <c r="DL25" s="646">
        <v>753171</v>
      </c>
      <c r="DM25" s="659"/>
      <c r="DN25" s="659"/>
      <c r="DO25" s="659"/>
      <c r="DP25" s="659"/>
      <c r="DQ25" s="659"/>
      <c r="DR25" s="659"/>
      <c r="DS25" s="659"/>
      <c r="DT25" s="659"/>
      <c r="DU25" s="659"/>
      <c r="DV25" s="660"/>
      <c r="DW25" s="643">
        <v>15.8</v>
      </c>
      <c r="DX25" s="661"/>
      <c r="DY25" s="661"/>
      <c r="DZ25" s="661"/>
      <c r="EA25" s="661"/>
      <c r="EB25" s="661"/>
      <c r="EC25" s="676"/>
    </row>
    <row r="26" spans="2:133" ht="11.25" customHeight="1" x14ac:dyDescent="0.15">
      <c r="B26" s="637" t="s">
        <v>301</v>
      </c>
      <c r="C26" s="638"/>
      <c r="D26" s="638"/>
      <c r="E26" s="638"/>
      <c r="F26" s="638"/>
      <c r="G26" s="638"/>
      <c r="H26" s="638"/>
      <c r="I26" s="638"/>
      <c r="J26" s="638"/>
      <c r="K26" s="638"/>
      <c r="L26" s="638"/>
      <c r="M26" s="638"/>
      <c r="N26" s="638"/>
      <c r="O26" s="638"/>
      <c r="P26" s="638"/>
      <c r="Q26" s="639"/>
      <c r="R26" s="640">
        <v>5097601</v>
      </c>
      <c r="S26" s="641"/>
      <c r="T26" s="641"/>
      <c r="U26" s="641"/>
      <c r="V26" s="641"/>
      <c r="W26" s="641"/>
      <c r="X26" s="641"/>
      <c r="Y26" s="642"/>
      <c r="Z26" s="677">
        <v>61.9</v>
      </c>
      <c r="AA26" s="677"/>
      <c r="AB26" s="677"/>
      <c r="AC26" s="677"/>
      <c r="AD26" s="678">
        <v>4579280</v>
      </c>
      <c r="AE26" s="678"/>
      <c r="AF26" s="678"/>
      <c r="AG26" s="678"/>
      <c r="AH26" s="678"/>
      <c r="AI26" s="678"/>
      <c r="AJ26" s="678"/>
      <c r="AK26" s="678"/>
      <c r="AL26" s="643">
        <v>99</v>
      </c>
      <c r="AM26" s="644"/>
      <c r="AN26" s="644"/>
      <c r="AO26" s="679"/>
      <c r="AP26" s="735" t="s">
        <v>302</v>
      </c>
      <c r="AQ26" s="736"/>
      <c r="AR26" s="736"/>
      <c r="AS26" s="736"/>
      <c r="AT26" s="736"/>
      <c r="AU26" s="736"/>
      <c r="AV26" s="736"/>
      <c r="AW26" s="736"/>
      <c r="AX26" s="736"/>
      <c r="AY26" s="736"/>
      <c r="AZ26" s="736"/>
      <c r="BA26" s="736"/>
      <c r="BB26" s="736"/>
      <c r="BC26" s="736"/>
      <c r="BD26" s="736"/>
      <c r="BE26" s="736"/>
      <c r="BF26" s="737"/>
      <c r="BG26" s="640" t="s">
        <v>129</v>
      </c>
      <c r="BH26" s="641"/>
      <c r="BI26" s="641"/>
      <c r="BJ26" s="641"/>
      <c r="BK26" s="641"/>
      <c r="BL26" s="641"/>
      <c r="BM26" s="641"/>
      <c r="BN26" s="642"/>
      <c r="BO26" s="677" t="s">
        <v>129</v>
      </c>
      <c r="BP26" s="677"/>
      <c r="BQ26" s="677"/>
      <c r="BR26" s="677"/>
      <c r="BS26" s="646" t="s">
        <v>241</v>
      </c>
      <c r="BT26" s="641"/>
      <c r="BU26" s="641"/>
      <c r="BV26" s="641"/>
      <c r="BW26" s="641"/>
      <c r="BX26" s="641"/>
      <c r="BY26" s="641"/>
      <c r="BZ26" s="641"/>
      <c r="CA26" s="641"/>
      <c r="CB26" s="684"/>
      <c r="CD26" s="673" t="s">
        <v>303</v>
      </c>
      <c r="CE26" s="674"/>
      <c r="CF26" s="674"/>
      <c r="CG26" s="674"/>
      <c r="CH26" s="674"/>
      <c r="CI26" s="674"/>
      <c r="CJ26" s="674"/>
      <c r="CK26" s="674"/>
      <c r="CL26" s="674"/>
      <c r="CM26" s="674"/>
      <c r="CN26" s="674"/>
      <c r="CO26" s="674"/>
      <c r="CP26" s="674"/>
      <c r="CQ26" s="675"/>
      <c r="CR26" s="640">
        <v>488359</v>
      </c>
      <c r="CS26" s="641"/>
      <c r="CT26" s="641"/>
      <c r="CU26" s="641"/>
      <c r="CV26" s="641"/>
      <c r="CW26" s="641"/>
      <c r="CX26" s="641"/>
      <c r="CY26" s="642"/>
      <c r="CZ26" s="643">
        <v>6.2</v>
      </c>
      <c r="DA26" s="661"/>
      <c r="DB26" s="661"/>
      <c r="DC26" s="662"/>
      <c r="DD26" s="646">
        <v>460800</v>
      </c>
      <c r="DE26" s="641"/>
      <c r="DF26" s="641"/>
      <c r="DG26" s="641"/>
      <c r="DH26" s="641"/>
      <c r="DI26" s="641"/>
      <c r="DJ26" s="641"/>
      <c r="DK26" s="642"/>
      <c r="DL26" s="646" t="s">
        <v>129</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15">
      <c r="B27" s="637" t="s">
        <v>304</v>
      </c>
      <c r="C27" s="638"/>
      <c r="D27" s="638"/>
      <c r="E27" s="638"/>
      <c r="F27" s="638"/>
      <c r="G27" s="638"/>
      <c r="H27" s="638"/>
      <c r="I27" s="638"/>
      <c r="J27" s="638"/>
      <c r="K27" s="638"/>
      <c r="L27" s="638"/>
      <c r="M27" s="638"/>
      <c r="N27" s="638"/>
      <c r="O27" s="638"/>
      <c r="P27" s="638"/>
      <c r="Q27" s="639"/>
      <c r="R27" s="640">
        <v>841</v>
      </c>
      <c r="S27" s="641"/>
      <c r="T27" s="641"/>
      <c r="U27" s="641"/>
      <c r="V27" s="641"/>
      <c r="W27" s="641"/>
      <c r="X27" s="641"/>
      <c r="Y27" s="642"/>
      <c r="Z27" s="677">
        <v>0</v>
      </c>
      <c r="AA27" s="677"/>
      <c r="AB27" s="677"/>
      <c r="AC27" s="677"/>
      <c r="AD27" s="678">
        <v>841</v>
      </c>
      <c r="AE27" s="678"/>
      <c r="AF27" s="678"/>
      <c r="AG27" s="678"/>
      <c r="AH27" s="678"/>
      <c r="AI27" s="678"/>
      <c r="AJ27" s="678"/>
      <c r="AK27" s="678"/>
      <c r="AL27" s="643">
        <v>0</v>
      </c>
      <c r="AM27" s="644"/>
      <c r="AN27" s="644"/>
      <c r="AO27" s="679"/>
      <c r="AP27" s="637" t="s">
        <v>305</v>
      </c>
      <c r="AQ27" s="638"/>
      <c r="AR27" s="638"/>
      <c r="AS27" s="638"/>
      <c r="AT27" s="638"/>
      <c r="AU27" s="638"/>
      <c r="AV27" s="638"/>
      <c r="AW27" s="638"/>
      <c r="AX27" s="638"/>
      <c r="AY27" s="638"/>
      <c r="AZ27" s="638"/>
      <c r="BA27" s="638"/>
      <c r="BB27" s="638"/>
      <c r="BC27" s="638"/>
      <c r="BD27" s="638"/>
      <c r="BE27" s="638"/>
      <c r="BF27" s="639"/>
      <c r="BG27" s="640">
        <v>739504</v>
      </c>
      <c r="BH27" s="641"/>
      <c r="BI27" s="641"/>
      <c r="BJ27" s="641"/>
      <c r="BK27" s="641"/>
      <c r="BL27" s="641"/>
      <c r="BM27" s="641"/>
      <c r="BN27" s="642"/>
      <c r="BO27" s="677">
        <v>100</v>
      </c>
      <c r="BP27" s="677"/>
      <c r="BQ27" s="677"/>
      <c r="BR27" s="677"/>
      <c r="BS27" s="646" t="s">
        <v>129</v>
      </c>
      <c r="BT27" s="641"/>
      <c r="BU27" s="641"/>
      <c r="BV27" s="641"/>
      <c r="BW27" s="641"/>
      <c r="BX27" s="641"/>
      <c r="BY27" s="641"/>
      <c r="BZ27" s="641"/>
      <c r="CA27" s="641"/>
      <c r="CB27" s="684"/>
      <c r="CD27" s="673" t="s">
        <v>306</v>
      </c>
      <c r="CE27" s="674"/>
      <c r="CF27" s="674"/>
      <c r="CG27" s="674"/>
      <c r="CH27" s="674"/>
      <c r="CI27" s="674"/>
      <c r="CJ27" s="674"/>
      <c r="CK27" s="674"/>
      <c r="CL27" s="674"/>
      <c r="CM27" s="674"/>
      <c r="CN27" s="674"/>
      <c r="CO27" s="674"/>
      <c r="CP27" s="674"/>
      <c r="CQ27" s="675"/>
      <c r="CR27" s="640">
        <v>461972</v>
      </c>
      <c r="CS27" s="659"/>
      <c r="CT27" s="659"/>
      <c r="CU27" s="659"/>
      <c r="CV27" s="659"/>
      <c r="CW27" s="659"/>
      <c r="CX27" s="659"/>
      <c r="CY27" s="660"/>
      <c r="CZ27" s="643">
        <v>5.9</v>
      </c>
      <c r="DA27" s="661"/>
      <c r="DB27" s="661"/>
      <c r="DC27" s="662"/>
      <c r="DD27" s="646">
        <v>152521</v>
      </c>
      <c r="DE27" s="659"/>
      <c r="DF27" s="659"/>
      <c r="DG27" s="659"/>
      <c r="DH27" s="659"/>
      <c r="DI27" s="659"/>
      <c r="DJ27" s="659"/>
      <c r="DK27" s="660"/>
      <c r="DL27" s="646">
        <v>152521</v>
      </c>
      <c r="DM27" s="659"/>
      <c r="DN27" s="659"/>
      <c r="DO27" s="659"/>
      <c r="DP27" s="659"/>
      <c r="DQ27" s="659"/>
      <c r="DR27" s="659"/>
      <c r="DS27" s="659"/>
      <c r="DT27" s="659"/>
      <c r="DU27" s="659"/>
      <c r="DV27" s="660"/>
      <c r="DW27" s="643">
        <v>3.2</v>
      </c>
      <c r="DX27" s="661"/>
      <c r="DY27" s="661"/>
      <c r="DZ27" s="661"/>
      <c r="EA27" s="661"/>
      <c r="EB27" s="661"/>
      <c r="EC27" s="676"/>
    </row>
    <row r="28" spans="2:133" ht="11.25" customHeight="1" x14ac:dyDescent="0.15">
      <c r="B28" s="637" t="s">
        <v>307</v>
      </c>
      <c r="C28" s="638"/>
      <c r="D28" s="638"/>
      <c r="E28" s="638"/>
      <c r="F28" s="638"/>
      <c r="G28" s="638"/>
      <c r="H28" s="638"/>
      <c r="I28" s="638"/>
      <c r="J28" s="638"/>
      <c r="K28" s="638"/>
      <c r="L28" s="638"/>
      <c r="M28" s="638"/>
      <c r="N28" s="638"/>
      <c r="O28" s="638"/>
      <c r="P28" s="638"/>
      <c r="Q28" s="639"/>
      <c r="R28" s="640">
        <v>43896</v>
      </c>
      <c r="S28" s="641"/>
      <c r="T28" s="641"/>
      <c r="U28" s="641"/>
      <c r="V28" s="641"/>
      <c r="W28" s="641"/>
      <c r="X28" s="641"/>
      <c r="Y28" s="642"/>
      <c r="Z28" s="677">
        <v>0.5</v>
      </c>
      <c r="AA28" s="677"/>
      <c r="AB28" s="677"/>
      <c r="AC28" s="677"/>
      <c r="AD28" s="678" t="s">
        <v>232</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308</v>
      </c>
      <c r="CE28" s="674"/>
      <c r="CF28" s="674"/>
      <c r="CG28" s="674"/>
      <c r="CH28" s="674"/>
      <c r="CI28" s="674"/>
      <c r="CJ28" s="674"/>
      <c r="CK28" s="674"/>
      <c r="CL28" s="674"/>
      <c r="CM28" s="674"/>
      <c r="CN28" s="674"/>
      <c r="CO28" s="674"/>
      <c r="CP28" s="674"/>
      <c r="CQ28" s="675"/>
      <c r="CR28" s="640">
        <v>979638</v>
      </c>
      <c r="CS28" s="641"/>
      <c r="CT28" s="641"/>
      <c r="CU28" s="641"/>
      <c r="CV28" s="641"/>
      <c r="CW28" s="641"/>
      <c r="CX28" s="641"/>
      <c r="CY28" s="642"/>
      <c r="CZ28" s="643">
        <v>12.5</v>
      </c>
      <c r="DA28" s="661"/>
      <c r="DB28" s="661"/>
      <c r="DC28" s="662"/>
      <c r="DD28" s="646">
        <v>958409</v>
      </c>
      <c r="DE28" s="641"/>
      <c r="DF28" s="641"/>
      <c r="DG28" s="641"/>
      <c r="DH28" s="641"/>
      <c r="DI28" s="641"/>
      <c r="DJ28" s="641"/>
      <c r="DK28" s="642"/>
      <c r="DL28" s="646">
        <v>767340</v>
      </c>
      <c r="DM28" s="641"/>
      <c r="DN28" s="641"/>
      <c r="DO28" s="641"/>
      <c r="DP28" s="641"/>
      <c r="DQ28" s="641"/>
      <c r="DR28" s="641"/>
      <c r="DS28" s="641"/>
      <c r="DT28" s="641"/>
      <c r="DU28" s="641"/>
      <c r="DV28" s="642"/>
      <c r="DW28" s="643">
        <v>16.100000000000001</v>
      </c>
      <c r="DX28" s="661"/>
      <c r="DY28" s="661"/>
      <c r="DZ28" s="661"/>
      <c r="EA28" s="661"/>
      <c r="EB28" s="661"/>
      <c r="EC28" s="676"/>
    </row>
    <row r="29" spans="2:133" ht="11.25" customHeight="1" x14ac:dyDescent="0.15">
      <c r="B29" s="637" t="s">
        <v>309</v>
      </c>
      <c r="C29" s="638"/>
      <c r="D29" s="638"/>
      <c r="E29" s="638"/>
      <c r="F29" s="638"/>
      <c r="G29" s="638"/>
      <c r="H29" s="638"/>
      <c r="I29" s="638"/>
      <c r="J29" s="638"/>
      <c r="K29" s="638"/>
      <c r="L29" s="638"/>
      <c r="M29" s="638"/>
      <c r="N29" s="638"/>
      <c r="O29" s="638"/>
      <c r="P29" s="638"/>
      <c r="Q29" s="639"/>
      <c r="R29" s="640">
        <v>85410</v>
      </c>
      <c r="S29" s="641"/>
      <c r="T29" s="641"/>
      <c r="U29" s="641"/>
      <c r="V29" s="641"/>
      <c r="W29" s="641"/>
      <c r="X29" s="641"/>
      <c r="Y29" s="642"/>
      <c r="Z29" s="677">
        <v>1</v>
      </c>
      <c r="AA29" s="677"/>
      <c r="AB29" s="677"/>
      <c r="AC29" s="677"/>
      <c r="AD29" s="678" t="s">
        <v>232</v>
      </c>
      <c r="AE29" s="678"/>
      <c r="AF29" s="678"/>
      <c r="AG29" s="678"/>
      <c r="AH29" s="678"/>
      <c r="AI29" s="678"/>
      <c r="AJ29" s="678"/>
      <c r="AK29" s="678"/>
      <c r="AL29" s="643" t="s">
        <v>129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310</v>
      </c>
      <c r="CE29" s="730"/>
      <c r="CF29" s="673" t="s">
        <v>311</v>
      </c>
      <c r="CG29" s="674"/>
      <c r="CH29" s="674"/>
      <c r="CI29" s="674"/>
      <c r="CJ29" s="674"/>
      <c r="CK29" s="674"/>
      <c r="CL29" s="674"/>
      <c r="CM29" s="674"/>
      <c r="CN29" s="674"/>
      <c r="CO29" s="674"/>
      <c r="CP29" s="674"/>
      <c r="CQ29" s="675"/>
      <c r="CR29" s="640">
        <v>979638</v>
      </c>
      <c r="CS29" s="659"/>
      <c r="CT29" s="659"/>
      <c r="CU29" s="659"/>
      <c r="CV29" s="659"/>
      <c r="CW29" s="659"/>
      <c r="CX29" s="659"/>
      <c r="CY29" s="660"/>
      <c r="CZ29" s="643">
        <v>12.5</v>
      </c>
      <c r="DA29" s="661"/>
      <c r="DB29" s="661"/>
      <c r="DC29" s="662"/>
      <c r="DD29" s="646">
        <v>958409</v>
      </c>
      <c r="DE29" s="659"/>
      <c r="DF29" s="659"/>
      <c r="DG29" s="659"/>
      <c r="DH29" s="659"/>
      <c r="DI29" s="659"/>
      <c r="DJ29" s="659"/>
      <c r="DK29" s="660"/>
      <c r="DL29" s="646">
        <v>767340</v>
      </c>
      <c r="DM29" s="659"/>
      <c r="DN29" s="659"/>
      <c r="DO29" s="659"/>
      <c r="DP29" s="659"/>
      <c r="DQ29" s="659"/>
      <c r="DR29" s="659"/>
      <c r="DS29" s="659"/>
      <c r="DT29" s="659"/>
      <c r="DU29" s="659"/>
      <c r="DV29" s="660"/>
      <c r="DW29" s="643">
        <v>16.100000000000001</v>
      </c>
      <c r="DX29" s="661"/>
      <c r="DY29" s="661"/>
      <c r="DZ29" s="661"/>
      <c r="EA29" s="661"/>
      <c r="EB29" s="661"/>
      <c r="EC29" s="676"/>
    </row>
    <row r="30" spans="2:133" ht="11.25" customHeight="1" x14ac:dyDescent="0.15">
      <c r="B30" s="637" t="s">
        <v>312</v>
      </c>
      <c r="C30" s="638"/>
      <c r="D30" s="638"/>
      <c r="E30" s="638"/>
      <c r="F30" s="638"/>
      <c r="G30" s="638"/>
      <c r="H30" s="638"/>
      <c r="I30" s="638"/>
      <c r="J30" s="638"/>
      <c r="K30" s="638"/>
      <c r="L30" s="638"/>
      <c r="M30" s="638"/>
      <c r="N30" s="638"/>
      <c r="O30" s="638"/>
      <c r="P30" s="638"/>
      <c r="Q30" s="639"/>
      <c r="R30" s="640">
        <v>5097</v>
      </c>
      <c r="S30" s="641"/>
      <c r="T30" s="641"/>
      <c r="U30" s="641"/>
      <c r="V30" s="641"/>
      <c r="W30" s="641"/>
      <c r="X30" s="641"/>
      <c r="Y30" s="642"/>
      <c r="Z30" s="677">
        <v>0.1</v>
      </c>
      <c r="AA30" s="677"/>
      <c r="AB30" s="677"/>
      <c r="AC30" s="677"/>
      <c r="AD30" s="678" t="s">
        <v>129</v>
      </c>
      <c r="AE30" s="678"/>
      <c r="AF30" s="678"/>
      <c r="AG30" s="678"/>
      <c r="AH30" s="678"/>
      <c r="AI30" s="678"/>
      <c r="AJ30" s="678"/>
      <c r="AK30" s="678"/>
      <c r="AL30" s="643" t="s">
        <v>174</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313</v>
      </c>
      <c r="BH30" s="726"/>
      <c r="BI30" s="726"/>
      <c r="BJ30" s="726"/>
      <c r="BK30" s="726"/>
      <c r="BL30" s="726"/>
      <c r="BM30" s="726"/>
      <c r="BN30" s="726"/>
      <c r="BO30" s="726"/>
      <c r="BP30" s="726"/>
      <c r="BQ30" s="727"/>
      <c r="BR30" s="701" t="s">
        <v>314</v>
      </c>
      <c r="BS30" s="726"/>
      <c r="BT30" s="726"/>
      <c r="BU30" s="726"/>
      <c r="BV30" s="726"/>
      <c r="BW30" s="726"/>
      <c r="BX30" s="726"/>
      <c r="BY30" s="726"/>
      <c r="BZ30" s="726"/>
      <c r="CA30" s="726"/>
      <c r="CB30" s="727"/>
      <c r="CD30" s="731"/>
      <c r="CE30" s="732"/>
      <c r="CF30" s="673" t="s">
        <v>315</v>
      </c>
      <c r="CG30" s="674"/>
      <c r="CH30" s="674"/>
      <c r="CI30" s="674"/>
      <c r="CJ30" s="674"/>
      <c r="CK30" s="674"/>
      <c r="CL30" s="674"/>
      <c r="CM30" s="674"/>
      <c r="CN30" s="674"/>
      <c r="CO30" s="674"/>
      <c r="CP30" s="674"/>
      <c r="CQ30" s="675"/>
      <c r="CR30" s="640">
        <v>952665</v>
      </c>
      <c r="CS30" s="641"/>
      <c r="CT30" s="641"/>
      <c r="CU30" s="641"/>
      <c r="CV30" s="641"/>
      <c r="CW30" s="641"/>
      <c r="CX30" s="641"/>
      <c r="CY30" s="642"/>
      <c r="CZ30" s="643">
        <v>12.1</v>
      </c>
      <c r="DA30" s="661"/>
      <c r="DB30" s="661"/>
      <c r="DC30" s="662"/>
      <c r="DD30" s="646">
        <v>931540</v>
      </c>
      <c r="DE30" s="641"/>
      <c r="DF30" s="641"/>
      <c r="DG30" s="641"/>
      <c r="DH30" s="641"/>
      <c r="DI30" s="641"/>
      <c r="DJ30" s="641"/>
      <c r="DK30" s="642"/>
      <c r="DL30" s="646">
        <v>740471</v>
      </c>
      <c r="DM30" s="641"/>
      <c r="DN30" s="641"/>
      <c r="DO30" s="641"/>
      <c r="DP30" s="641"/>
      <c r="DQ30" s="641"/>
      <c r="DR30" s="641"/>
      <c r="DS30" s="641"/>
      <c r="DT30" s="641"/>
      <c r="DU30" s="641"/>
      <c r="DV30" s="642"/>
      <c r="DW30" s="643">
        <v>15.6</v>
      </c>
      <c r="DX30" s="661"/>
      <c r="DY30" s="661"/>
      <c r="DZ30" s="661"/>
      <c r="EA30" s="661"/>
      <c r="EB30" s="661"/>
      <c r="EC30" s="676"/>
    </row>
    <row r="31" spans="2:133" ht="11.25" customHeight="1" x14ac:dyDescent="0.15">
      <c r="B31" s="637" t="s">
        <v>316</v>
      </c>
      <c r="C31" s="638"/>
      <c r="D31" s="638"/>
      <c r="E31" s="638"/>
      <c r="F31" s="638"/>
      <c r="G31" s="638"/>
      <c r="H31" s="638"/>
      <c r="I31" s="638"/>
      <c r="J31" s="638"/>
      <c r="K31" s="638"/>
      <c r="L31" s="638"/>
      <c r="M31" s="638"/>
      <c r="N31" s="638"/>
      <c r="O31" s="638"/>
      <c r="P31" s="638"/>
      <c r="Q31" s="639"/>
      <c r="R31" s="640">
        <v>454405</v>
      </c>
      <c r="S31" s="641"/>
      <c r="T31" s="641"/>
      <c r="U31" s="641"/>
      <c r="V31" s="641"/>
      <c r="W31" s="641"/>
      <c r="X31" s="641"/>
      <c r="Y31" s="642"/>
      <c r="Z31" s="677">
        <v>5.5</v>
      </c>
      <c r="AA31" s="677"/>
      <c r="AB31" s="677"/>
      <c r="AC31" s="677"/>
      <c r="AD31" s="678" t="s">
        <v>245</v>
      </c>
      <c r="AE31" s="678"/>
      <c r="AF31" s="678"/>
      <c r="AG31" s="678"/>
      <c r="AH31" s="678"/>
      <c r="AI31" s="678"/>
      <c r="AJ31" s="678"/>
      <c r="AK31" s="678"/>
      <c r="AL31" s="643" t="s">
        <v>232</v>
      </c>
      <c r="AM31" s="644"/>
      <c r="AN31" s="644"/>
      <c r="AO31" s="679"/>
      <c r="AP31" s="715" t="s">
        <v>317</v>
      </c>
      <c r="AQ31" s="716"/>
      <c r="AR31" s="716"/>
      <c r="AS31" s="716"/>
      <c r="AT31" s="721" t="s">
        <v>318</v>
      </c>
      <c r="AU31" s="231"/>
      <c r="AV31" s="231"/>
      <c r="AW31" s="231"/>
      <c r="AX31" s="708" t="s">
        <v>188</v>
      </c>
      <c r="AY31" s="709"/>
      <c r="AZ31" s="709"/>
      <c r="BA31" s="709"/>
      <c r="BB31" s="709"/>
      <c r="BC31" s="709"/>
      <c r="BD31" s="709"/>
      <c r="BE31" s="709"/>
      <c r="BF31" s="710"/>
      <c r="BG31" s="711">
        <v>98.6</v>
      </c>
      <c r="BH31" s="712"/>
      <c r="BI31" s="712"/>
      <c r="BJ31" s="712"/>
      <c r="BK31" s="712"/>
      <c r="BL31" s="712"/>
      <c r="BM31" s="713">
        <v>94.3</v>
      </c>
      <c r="BN31" s="712"/>
      <c r="BO31" s="712"/>
      <c r="BP31" s="712"/>
      <c r="BQ31" s="714"/>
      <c r="BR31" s="711">
        <v>98</v>
      </c>
      <c r="BS31" s="712"/>
      <c r="BT31" s="712"/>
      <c r="BU31" s="712"/>
      <c r="BV31" s="712"/>
      <c r="BW31" s="712"/>
      <c r="BX31" s="713">
        <v>93.8</v>
      </c>
      <c r="BY31" s="712"/>
      <c r="BZ31" s="712"/>
      <c r="CA31" s="712"/>
      <c r="CB31" s="714"/>
      <c r="CD31" s="731"/>
      <c r="CE31" s="732"/>
      <c r="CF31" s="673" t="s">
        <v>319</v>
      </c>
      <c r="CG31" s="674"/>
      <c r="CH31" s="674"/>
      <c r="CI31" s="674"/>
      <c r="CJ31" s="674"/>
      <c r="CK31" s="674"/>
      <c r="CL31" s="674"/>
      <c r="CM31" s="674"/>
      <c r="CN31" s="674"/>
      <c r="CO31" s="674"/>
      <c r="CP31" s="674"/>
      <c r="CQ31" s="675"/>
      <c r="CR31" s="640">
        <v>26973</v>
      </c>
      <c r="CS31" s="659"/>
      <c r="CT31" s="659"/>
      <c r="CU31" s="659"/>
      <c r="CV31" s="659"/>
      <c r="CW31" s="659"/>
      <c r="CX31" s="659"/>
      <c r="CY31" s="660"/>
      <c r="CZ31" s="643">
        <v>0.3</v>
      </c>
      <c r="DA31" s="661"/>
      <c r="DB31" s="661"/>
      <c r="DC31" s="662"/>
      <c r="DD31" s="646">
        <v>26869</v>
      </c>
      <c r="DE31" s="659"/>
      <c r="DF31" s="659"/>
      <c r="DG31" s="659"/>
      <c r="DH31" s="659"/>
      <c r="DI31" s="659"/>
      <c r="DJ31" s="659"/>
      <c r="DK31" s="660"/>
      <c r="DL31" s="646">
        <v>26869</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4" t="s">
        <v>320</v>
      </c>
      <c r="C32" s="705"/>
      <c r="D32" s="705"/>
      <c r="E32" s="705"/>
      <c r="F32" s="705"/>
      <c r="G32" s="705"/>
      <c r="H32" s="705"/>
      <c r="I32" s="705"/>
      <c r="J32" s="705"/>
      <c r="K32" s="705"/>
      <c r="L32" s="705"/>
      <c r="M32" s="705"/>
      <c r="N32" s="705"/>
      <c r="O32" s="705"/>
      <c r="P32" s="705"/>
      <c r="Q32" s="706"/>
      <c r="R32" s="640" t="s">
        <v>232</v>
      </c>
      <c r="S32" s="641"/>
      <c r="T32" s="641"/>
      <c r="U32" s="641"/>
      <c r="V32" s="641"/>
      <c r="W32" s="641"/>
      <c r="X32" s="641"/>
      <c r="Y32" s="642"/>
      <c r="Z32" s="677" t="s">
        <v>232</v>
      </c>
      <c r="AA32" s="677"/>
      <c r="AB32" s="677"/>
      <c r="AC32" s="677"/>
      <c r="AD32" s="678" t="s">
        <v>232</v>
      </c>
      <c r="AE32" s="678"/>
      <c r="AF32" s="678"/>
      <c r="AG32" s="678"/>
      <c r="AH32" s="678"/>
      <c r="AI32" s="678"/>
      <c r="AJ32" s="678"/>
      <c r="AK32" s="678"/>
      <c r="AL32" s="643" t="s">
        <v>245</v>
      </c>
      <c r="AM32" s="644"/>
      <c r="AN32" s="644"/>
      <c r="AO32" s="679"/>
      <c r="AP32" s="717"/>
      <c r="AQ32" s="718"/>
      <c r="AR32" s="718"/>
      <c r="AS32" s="718"/>
      <c r="AT32" s="722"/>
      <c r="AU32" s="230" t="s">
        <v>321</v>
      </c>
      <c r="AV32" s="230"/>
      <c r="AW32" s="230"/>
      <c r="AX32" s="637" t="s">
        <v>322</v>
      </c>
      <c r="AY32" s="638"/>
      <c r="AZ32" s="638"/>
      <c r="BA32" s="638"/>
      <c r="BB32" s="638"/>
      <c r="BC32" s="638"/>
      <c r="BD32" s="638"/>
      <c r="BE32" s="638"/>
      <c r="BF32" s="639"/>
      <c r="BG32" s="724">
        <v>99.1</v>
      </c>
      <c r="BH32" s="659"/>
      <c r="BI32" s="659"/>
      <c r="BJ32" s="659"/>
      <c r="BK32" s="659"/>
      <c r="BL32" s="659"/>
      <c r="BM32" s="644">
        <v>97.5</v>
      </c>
      <c r="BN32" s="725"/>
      <c r="BO32" s="725"/>
      <c r="BP32" s="725"/>
      <c r="BQ32" s="683"/>
      <c r="BR32" s="724">
        <v>98.4</v>
      </c>
      <c r="BS32" s="659"/>
      <c r="BT32" s="659"/>
      <c r="BU32" s="659"/>
      <c r="BV32" s="659"/>
      <c r="BW32" s="659"/>
      <c r="BX32" s="644">
        <v>97</v>
      </c>
      <c r="BY32" s="725"/>
      <c r="BZ32" s="725"/>
      <c r="CA32" s="725"/>
      <c r="CB32" s="683"/>
      <c r="CD32" s="733"/>
      <c r="CE32" s="734"/>
      <c r="CF32" s="673" t="s">
        <v>323</v>
      </c>
      <c r="CG32" s="674"/>
      <c r="CH32" s="674"/>
      <c r="CI32" s="674"/>
      <c r="CJ32" s="674"/>
      <c r="CK32" s="674"/>
      <c r="CL32" s="674"/>
      <c r="CM32" s="674"/>
      <c r="CN32" s="674"/>
      <c r="CO32" s="674"/>
      <c r="CP32" s="674"/>
      <c r="CQ32" s="675"/>
      <c r="CR32" s="640" t="s">
        <v>245</v>
      </c>
      <c r="CS32" s="641"/>
      <c r="CT32" s="641"/>
      <c r="CU32" s="641"/>
      <c r="CV32" s="641"/>
      <c r="CW32" s="641"/>
      <c r="CX32" s="641"/>
      <c r="CY32" s="642"/>
      <c r="CZ32" s="643" t="s">
        <v>232</v>
      </c>
      <c r="DA32" s="661"/>
      <c r="DB32" s="661"/>
      <c r="DC32" s="662"/>
      <c r="DD32" s="646" t="s">
        <v>232</v>
      </c>
      <c r="DE32" s="641"/>
      <c r="DF32" s="641"/>
      <c r="DG32" s="641"/>
      <c r="DH32" s="641"/>
      <c r="DI32" s="641"/>
      <c r="DJ32" s="641"/>
      <c r="DK32" s="642"/>
      <c r="DL32" s="646" t="s">
        <v>129</v>
      </c>
      <c r="DM32" s="641"/>
      <c r="DN32" s="641"/>
      <c r="DO32" s="641"/>
      <c r="DP32" s="641"/>
      <c r="DQ32" s="641"/>
      <c r="DR32" s="641"/>
      <c r="DS32" s="641"/>
      <c r="DT32" s="641"/>
      <c r="DU32" s="641"/>
      <c r="DV32" s="642"/>
      <c r="DW32" s="643" t="s">
        <v>232</v>
      </c>
      <c r="DX32" s="661"/>
      <c r="DY32" s="661"/>
      <c r="DZ32" s="661"/>
      <c r="EA32" s="661"/>
      <c r="EB32" s="661"/>
      <c r="EC32" s="676"/>
    </row>
    <row r="33" spans="2:133" ht="11.25" customHeight="1" x14ac:dyDescent="0.15">
      <c r="B33" s="637" t="s">
        <v>324</v>
      </c>
      <c r="C33" s="638"/>
      <c r="D33" s="638"/>
      <c r="E33" s="638"/>
      <c r="F33" s="638"/>
      <c r="G33" s="638"/>
      <c r="H33" s="638"/>
      <c r="I33" s="638"/>
      <c r="J33" s="638"/>
      <c r="K33" s="638"/>
      <c r="L33" s="638"/>
      <c r="M33" s="638"/>
      <c r="N33" s="638"/>
      <c r="O33" s="638"/>
      <c r="P33" s="638"/>
      <c r="Q33" s="639"/>
      <c r="R33" s="640">
        <v>612073</v>
      </c>
      <c r="S33" s="641"/>
      <c r="T33" s="641"/>
      <c r="U33" s="641"/>
      <c r="V33" s="641"/>
      <c r="W33" s="641"/>
      <c r="X33" s="641"/>
      <c r="Y33" s="642"/>
      <c r="Z33" s="677">
        <v>7.4</v>
      </c>
      <c r="AA33" s="677"/>
      <c r="AB33" s="677"/>
      <c r="AC33" s="677"/>
      <c r="AD33" s="678" t="s">
        <v>245</v>
      </c>
      <c r="AE33" s="678"/>
      <c r="AF33" s="678"/>
      <c r="AG33" s="678"/>
      <c r="AH33" s="678"/>
      <c r="AI33" s="678"/>
      <c r="AJ33" s="678"/>
      <c r="AK33" s="678"/>
      <c r="AL33" s="643" t="s">
        <v>129</v>
      </c>
      <c r="AM33" s="644"/>
      <c r="AN33" s="644"/>
      <c r="AO33" s="679"/>
      <c r="AP33" s="719"/>
      <c r="AQ33" s="720"/>
      <c r="AR33" s="720"/>
      <c r="AS33" s="720"/>
      <c r="AT33" s="723"/>
      <c r="AU33" s="232"/>
      <c r="AV33" s="232"/>
      <c r="AW33" s="232"/>
      <c r="AX33" s="621" t="s">
        <v>325</v>
      </c>
      <c r="AY33" s="622"/>
      <c r="AZ33" s="622"/>
      <c r="BA33" s="622"/>
      <c r="BB33" s="622"/>
      <c r="BC33" s="622"/>
      <c r="BD33" s="622"/>
      <c r="BE33" s="622"/>
      <c r="BF33" s="623"/>
      <c r="BG33" s="707">
        <v>98</v>
      </c>
      <c r="BH33" s="625"/>
      <c r="BI33" s="625"/>
      <c r="BJ33" s="625"/>
      <c r="BK33" s="625"/>
      <c r="BL33" s="625"/>
      <c r="BM33" s="668">
        <v>91</v>
      </c>
      <c r="BN33" s="625"/>
      <c r="BO33" s="625"/>
      <c r="BP33" s="625"/>
      <c r="BQ33" s="689"/>
      <c r="BR33" s="707">
        <v>97.3</v>
      </c>
      <c r="BS33" s="625"/>
      <c r="BT33" s="625"/>
      <c r="BU33" s="625"/>
      <c r="BV33" s="625"/>
      <c r="BW33" s="625"/>
      <c r="BX33" s="668">
        <v>90.2</v>
      </c>
      <c r="BY33" s="625"/>
      <c r="BZ33" s="625"/>
      <c r="CA33" s="625"/>
      <c r="CB33" s="689"/>
      <c r="CD33" s="673" t="s">
        <v>326</v>
      </c>
      <c r="CE33" s="674"/>
      <c r="CF33" s="674"/>
      <c r="CG33" s="674"/>
      <c r="CH33" s="674"/>
      <c r="CI33" s="674"/>
      <c r="CJ33" s="674"/>
      <c r="CK33" s="674"/>
      <c r="CL33" s="674"/>
      <c r="CM33" s="674"/>
      <c r="CN33" s="674"/>
      <c r="CO33" s="674"/>
      <c r="CP33" s="674"/>
      <c r="CQ33" s="675"/>
      <c r="CR33" s="640">
        <v>4106961</v>
      </c>
      <c r="CS33" s="659"/>
      <c r="CT33" s="659"/>
      <c r="CU33" s="659"/>
      <c r="CV33" s="659"/>
      <c r="CW33" s="659"/>
      <c r="CX33" s="659"/>
      <c r="CY33" s="660"/>
      <c r="CZ33" s="643">
        <v>52.2</v>
      </c>
      <c r="DA33" s="661"/>
      <c r="DB33" s="661"/>
      <c r="DC33" s="662"/>
      <c r="DD33" s="646">
        <v>3268805</v>
      </c>
      <c r="DE33" s="659"/>
      <c r="DF33" s="659"/>
      <c r="DG33" s="659"/>
      <c r="DH33" s="659"/>
      <c r="DI33" s="659"/>
      <c r="DJ33" s="659"/>
      <c r="DK33" s="660"/>
      <c r="DL33" s="646">
        <v>2353822</v>
      </c>
      <c r="DM33" s="659"/>
      <c r="DN33" s="659"/>
      <c r="DO33" s="659"/>
      <c r="DP33" s="659"/>
      <c r="DQ33" s="659"/>
      <c r="DR33" s="659"/>
      <c r="DS33" s="659"/>
      <c r="DT33" s="659"/>
      <c r="DU33" s="659"/>
      <c r="DV33" s="660"/>
      <c r="DW33" s="643">
        <v>49.5</v>
      </c>
      <c r="DX33" s="661"/>
      <c r="DY33" s="661"/>
      <c r="DZ33" s="661"/>
      <c r="EA33" s="661"/>
      <c r="EB33" s="661"/>
      <c r="EC33" s="676"/>
    </row>
    <row r="34" spans="2:133" ht="11.25" customHeight="1" x14ac:dyDescent="0.15">
      <c r="B34" s="637" t="s">
        <v>327</v>
      </c>
      <c r="C34" s="638"/>
      <c r="D34" s="638"/>
      <c r="E34" s="638"/>
      <c r="F34" s="638"/>
      <c r="G34" s="638"/>
      <c r="H34" s="638"/>
      <c r="I34" s="638"/>
      <c r="J34" s="638"/>
      <c r="K34" s="638"/>
      <c r="L34" s="638"/>
      <c r="M34" s="638"/>
      <c r="N34" s="638"/>
      <c r="O34" s="638"/>
      <c r="P34" s="638"/>
      <c r="Q34" s="639"/>
      <c r="R34" s="640">
        <v>52500</v>
      </c>
      <c r="S34" s="641"/>
      <c r="T34" s="641"/>
      <c r="U34" s="641"/>
      <c r="V34" s="641"/>
      <c r="W34" s="641"/>
      <c r="X34" s="641"/>
      <c r="Y34" s="642"/>
      <c r="Z34" s="677">
        <v>0.6</v>
      </c>
      <c r="AA34" s="677"/>
      <c r="AB34" s="677"/>
      <c r="AC34" s="677"/>
      <c r="AD34" s="678">
        <v>44672</v>
      </c>
      <c r="AE34" s="678"/>
      <c r="AF34" s="678"/>
      <c r="AG34" s="678"/>
      <c r="AH34" s="678"/>
      <c r="AI34" s="678"/>
      <c r="AJ34" s="678"/>
      <c r="AK34" s="678"/>
      <c r="AL34" s="643">
        <v>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328</v>
      </c>
      <c r="CE34" s="674"/>
      <c r="CF34" s="674"/>
      <c r="CG34" s="674"/>
      <c r="CH34" s="674"/>
      <c r="CI34" s="674"/>
      <c r="CJ34" s="674"/>
      <c r="CK34" s="674"/>
      <c r="CL34" s="674"/>
      <c r="CM34" s="674"/>
      <c r="CN34" s="674"/>
      <c r="CO34" s="674"/>
      <c r="CP34" s="674"/>
      <c r="CQ34" s="675"/>
      <c r="CR34" s="640">
        <v>1554486</v>
      </c>
      <c r="CS34" s="641"/>
      <c r="CT34" s="641"/>
      <c r="CU34" s="641"/>
      <c r="CV34" s="641"/>
      <c r="CW34" s="641"/>
      <c r="CX34" s="641"/>
      <c r="CY34" s="642"/>
      <c r="CZ34" s="643">
        <v>19.8</v>
      </c>
      <c r="DA34" s="661"/>
      <c r="DB34" s="661"/>
      <c r="DC34" s="662"/>
      <c r="DD34" s="646">
        <v>1107816</v>
      </c>
      <c r="DE34" s="641"/>
      <c r="DF34" s="641"/>
      <c r="DG34" s="641"/>
      <c r="DH34" s="641"/>
      <c r="DI34" s="641"/>
      <c r="DJ34" s="641"/>
      <c r="DK34" s="642"/>
      <c r="DL34" s="646">
        <v>686771</v>
      </c>
      <c r="DM34" s="641"/>
      <c r="DN34" s="641"/>
      <c r="DO34" s="641"/>
      <c r="DP34" s="641"/>
      <c r="DQ34" s="641"/>
      <c r="DR34" s="641"/>
      <c r="DS34" s="641"/>
      <c r="DT34" s="641"/>
      <c r="DU34" s="641"/>
      <c r="DV34" s="642"/>
      <c r="DW34" s="643">
        <v>14.5</v>
      </c>
      <c r="DX34" s="661"/>
      <c r="DY34" s="661"/>
      <c r="DZ34" s="661"/>
      <c r="EA34" s="661"/>
      <c r="EB34" s="661"/>
      <c r="EC34" s="676"/>
    </row>
    <row r="35" spans="2:133" ht="11.25" customHeight="1" x14ac:dyDescent="0.15">
      <c r="B35" s="637" t="s">
        <v>329</v>
      </c>
      <c r="C35" s="638"/>
      <c r="D35" s="638"/>
      <c r="E35" s="638"/>
      <c r="F35" s="638"/>
      <c r="G35" s="638"/>
      <c r="H35" s="638"/>
      <c r="I35" s="638"/>
      <c r="J35" s="638"/>
      <c r="K35" s="638"/>
      <c r="L35" s="638"/>
      <c r="M35" s="638"/>
      <c r="N35" s="638"/>
      <c r="O35" s="638"/>
      <c r="P35" s="638"/>
      <c r="Q35" s="639"/>
      <c r="R35" s="640">
        <v>63319</v>
      </c>
      <c r="S35" s="641"/>
      <c r="T35" s="641"/>
      <c r="U35" s="641"/>
      <c r="V35" s="641"/>
      <c r="W35" s="641"/>
      <c r="X35" s="641"/>
      <c r="Y35" s="642"/>
      <c r="Z35" s="677">
        <v>0.8</v>
      </c>
      <c r="AA35" s="677"/>
      <c r="AB35" s="677"/>
      <c r="AC35" s="677"/>
      <c r="AD35" s="678" t="s">
        <v>232</v>
      </c>
      <c r="AE35" s="678"/>
      <c r="AF35" s="678"/>
      <c r="AG35" s="678"/>
      <c r="AH35" s="678"/>
      <c r="AI35" s="678"/>
      <c r="AJ35" s="678"/>
      <c r="AK35" s="678"/>
      <c r="AL35" s="643" t="s">
        <v>232</v>
      </c>
      <c r="AM35" s="644"/>
      <c r="AN35" s="644"/>
      <c r="AO35" s="679"/>
      <c r="AP35" s="235"/>
      <c r="AQ35" s="701" t="s">
        <v>330</v>
      </c>
      <c r="AR35" s="702"/>
      <c r="AS35" s="702"/>
      <c r="AT35" s="702"/>
      <c r="AU35" s="702"/>
      <c r="AV35" s="702"/>
      <c r="AW35" s="702"/>
      <c r="AX35" s="702"/>
      <c r="AY35" s="702"/>
      <c r="AZ35" s="702"/>
      <c r="BA35" s="702"/>
      <c r="BB35" s="702"/>
      <c r="BC35" s="702"/>
      <c r="BD35" s="702"/>
      <c r="BE35" s="702"/>
      <c r="BF35" s="703"/>
      <c r="BG35" s="701" t="s">
        <v>331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332</v>
      </c>
      <c r="CE35" s="674"/>
      <c r="CF35" s="674"/>
      <c r="CG35" s="674"/>
      <c r="CH35" s="674"/>
      <c r="CI35" s="674"/>
      <c r="CJ35" s="674"/>
      <c r="CK35" s="674"/>
      <c r="CL35" s="674"/>
      <c r="CM35" s="674"/>
      <c r="CN35" s="674"/>
      <c r="CO35" s="674"/>
      <c r="CP35" s="674"/>
      <c r="CQ35" s="675"/>
      <c r="CR35" s="640">
        <v>35945</v>
      </c>
      <c r="CS35" s="659"/>
      <c r="CT35" s="659"/>
      <c r="CU35" s="659"/>
      <c r="CV35" s="659"/>
      <c r="CW35" s="659"/>
      <c r="CX35" s="659"/>
      <c r="CY35" s="660"/>
      <c r="CZ35" s="643">
        <v>0.5</v>
      </c>
      <c r="DA35" s="661"/>
      <c r="DB35" s="661"/>
      <c r="DC35" s="662"/>
      <c r="DD35" s="646">
        <v>22264</v>
      </c>
      <c r="DE35" s="659"/>
      <c r="DF35" s="659"/>
      <c r="DG35" s="659"/>
      <c r="DH35" s="659"/>
      <c r="DI35" s="659"/>
      <c r="DJ35" s="659"/>
      <c r="DK35" s="660"/>
      <c r="DL35" s="646">
        <v>22264</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333</v>
      </c>
      <c r="C36" s="638"/>
      <c r="D36" s="638"/>
      <c r="E36" s="638"/>
      <c r="F36" s="638"/>
      <c r="G36" s="638"/>
      <c r="H36" s="638"/>
      <c r="I36" s="638"/>
      <c r="J36" s="638"/>
      <c r="K36" s="638"/>
      <c r="L36" s="638"/>
      <c r="M36" s="638"/>
      <c r="N36" s="638"/>
      <c r="O36" s="638"/>
      <c r="P36" s="638"/>
      <c r="Q36" s="639"/>
      <c r="R36" s="640">
        <v>144206</v>
      </c>
      <c r="S36" s="641"/>
      <c r="T36" s="641"/>
      <c r="U36" s="641"/>
      <c r="V36" s="641"/>
      <c r="W36" s="641"/>
      <c r="X36" s="641"/>
      <c r="Y36" s="642"/>
      <c r="Z36" s="677">
        <v>1.7</v>
      </c>
      <c r="AA36" s="677"/>
      <c r="AB36" s="677"/>
      <c r="AC36" s="677"/>
      <c r="AD36" s="678" t="s">
        <v>129</v>
      </c>
      <c r="AE36" s="678"/>
      <c r="AF36" s="678"/>
      <c r="AG36" s="678"/>
      <c r="AH36" s="678"/>
      <c r="AI36" s="678"/>
      <c r="AJ36" s="678"/>
      <c r="AK36" s="678"/>
      <c r="AL36" s="643" t="s">
        <v>129</v>
      </c>
      <c r="AM36" s="644"/>
      <c r="AN36" s="644"/>
      <c r="AO36" s="679"/>
      <c r="AP36" s="235"/>
      <c r="AQ36" s="692" t="s">
        <v>334</v>
      </c>
      <c r="AR36" s="693"/>
      <c r="AS36" s="693"/>
      <c r="AT36" s="693"/>
      <c r="AU36" s="693"/>
      <c r="AV36" s="693"/>
      <c r="AW36" s="693"/>
      <c r="AX36" s="693"/>
      <c r="AY36" s="694"/>
      <c r="AZ36" s="695">
        <v>1206683</v>
      </c>
      <c r="BA36" s="696"/>
      <c r="BB36" s="696"/>
      <c r="BC36" s="696"/>
      <c r="BD36" s="696"/>
      <c r="BE36" s="696"/>
      <c r="BF36" s="697"/>
      <c r="BG36" s="698" t="s">
        <v>335</v>
      </c>
      <c r="BH36" s="699"/>
      <c r="BI36" s="699"/>
      <c r="BJ36" s="699"/>
      <c r="BK36" s="699"/>
      <c r="BL36" s="699"/>
      <c r="BM36" s="699"/>
      <c r="BN36" s="699"/>
      <c r="BO36" s="699"/>
      <c r="BP36" s="699"/>
      <c r="BQ36" s="699"/>
      <c r="BR36" s="699"/>
      <c r="BS36" s="699"/>
      <c r="BT36" s="699"/>
      <c r="BU36" s="700"/>
      <c r="BV36" s="695">
        <v>20224</v>
      </c>
      <c r="BW36" s="696"/>
      <c r="BX36" s="696"/>
      <c r="BY36" s="696"/>
      <c r="BZ36" s="696"/>
      <c r="CA36" s="696"/>
      <c r="CB36" s="697"/>
      <c r="CD36" s="673" t="s">
        <v>336</v>
      </c>
      <c r="CE36" s="674"/>
      <c r="CF36" s="674"/>
      <c r="CG36" s="674"/>
      <c r="CH36" s="674"/>
      <c r="CI36" s="674"/>
      <c r="CJ36" s="674"/>
      <c r="CK36" s="674"/>
      <c r="CL36" s="674"/>
      <c r="CM36" s="674"/>
      <c r="CN36" s="674"/>
      <c r="CO36" s="674"/>
      <c r="CP36" s="674"/>
      <c r="CQ36" s="675"/>
      <c r="CR36" s="640">
        <v>1391487</v>
      </c>
      <c r="CS36" s="641"/>
      <c r="CT36" s="641"/>
      <c r="CU36" s="641"/>
      <c r="CV36" s="641"/>
      <c r="CW36" s="641"/>
      <c r="CX36" s="641"/>
      <c r="CY36" s="642"/>
      <c r="CZ36" s="643">
        <v>17.7</v>
      </c>
      <c r="DA36" s="661"/>
      <c r="DB36" s="661"/>
      <c r="DC36" s="662"/>
      <c r="DD36" s="646">
        <v>1157415</v>
      </c>
      <c r="DE36" s="641"/>
      <c r="DF36" s="641"/>
      <c r="DG36" s="641"/>
      <c r="DH36" s="641"/>
      <c r="DI36" s="641"/>
      <c r="DJ36" s="641"/>
      <c r="DK36" s="642"/>
      <c r="DL36" s="646">
        <v>998211</v>
      </c>
      <c r="DM36" s="641"/>
      <c r="DN36" s="641"/>
      <c r="DO36" s="641"/>
      <c r="DP36" s="641"/>
      <c r="DQ36" s="641"/>
      <c r="DR36" s="641"/>
      <c r="DS36" s="641"/>
      <c r="DT36" s="641"/>
      <c r="DU36" s="641"/>
      <c r="DV36" s="642"/>
      <c r="DW36" s="643">
        <v>21</v>
      </c>
      <c r="DX36" s="661"/>
      <c r="DY36" s="661"/>
      <c r="DZ36" s="661"/>
      <c r="EA36" s="661"/>
      <c r="EB36" s="661"/>
      <c r="EC36" s="676"/>
    </row>
    <row r="37" spans="2:133" ht="11.25" customHeight="1" x14ac:dyDescent="0.15">
      <c r="B37" s="637" t="s">
        <v>337</v>
      </c>
      <c r="C37" s="638"/>
      <c r="D37" s="638"/>
      <c r="E37" s="638"/>
      <c r="F37" s="638"/>
      <c r="G37" s="638"/>
      <c r="H37" s="638"/>
      <c r="I37" s="638"/>
      <c r="J37" s="638"/>
      <c r="K37" s="638"/>
      <c r="L37" s="638"/>
      <c r="M37" s="638"/>
      <c r="N37" s="638"/>
      <c r="O37" s="638"/>
      <c r="P37" s="638"/>
      <c r="Q37" s="639"/>
      <c r="R37" s="640">
        <v>451691</v>
      </c>
      <c r="S37" s="641"/>
      <c r="T37" s="641"/>
      <c r="U37" s="641"/>
      <c r="V37" s="641"/>
      <c r="W37" s="641"/>
      <c r="X37" s="641"/>
      <c r="Y37" s="642"/>
      <c r="Z37" s="677">
        <v>5.5</v>
      </c>
      <c r="AA37" s="677"/>
      <c r="AB37" s="677"/>
      <c r="AC37" s="677"/>
      <c r="AD37" s="678" t="s">
        <v>129</v>
      </c>
      <c r="AE37" s="678"/>
      <c r="AF37" s="678"/>
      <c r="AG37" s="678"/>
      <c r="AH37" s="678"/>
      <c r="AI37" s="678"/>
      <c r="AJ37" s="678"/>
      <c r="AK37" s="678"/>
      <c r="AL37" s="643" t="s">
        <v>232</v>
      </c>
      <c r="AM37" s="644"/>
      <c r="AN37" s="644"/>
      <c r="AO37" s="679"/>
      <c r="AQ37" s="680" t="s">
        <v>338</v>
      </c>
      <c r="AR37" s="681"/>
      <c r="AS37" s="681"/>
      <c r="AT37" s="681"/>
      <c r="AU37" s="681"/>
      <c r="AV37" s="681"/>
      <c r="AW37" s="681"/>
      <c r="AX37" s="681"/>
      <c r="AY37" s="682"/>
      <c r="AZ37" s="640">
        <v>285000</v>
      </c>
      <c r="BA37" s="641"/>
      <c r="BB37" s="641"/>
      <c r="BC37" s="641"/>
      <c r="BD37" s="659"/>
      <c r="BE37" s="659"/>
      <c r="BF37" s="683"/>
      <c r="BG37" s="673" t="s">
        <v>339</v>
      </c>
      <c r="BH37" s="674"/>
      <c r="BI37" s="674"/>
      <c r="BJ37" s="674"/>
      <c r="BK37" s="674"/>
      <c r="BL37" s="674"/>
      <c r="BM37" s="674"/>
      <c r="BN37" s="674"/>
      <c r="BO37" s="674"/>
      <c r="BP37" s="674"/>
      <c r="BQ37" s="674"/>
      <c r="BR37" s="674"/>
      <c r="BS37" s="674"/>
      <c r="BT37" s="674"/>
      <c r="BU37" s="675"/>
      <c r="BV37" s="640">
        <v>286</v>
      </c>
      <c r="BW37" s="641"/>
      <c r="BX37" s="641"/>
      <c r="BY37" s="641"/>
      <c r="BZ37" s="641"/>
      <c r="CA37" s="641"/>
      <c r="CB37" s="684"/>
      <c r="CD37" s="673" t="s">
        <v>340</v>
      </c>
      <c r="CE37" s="674"/>
      <c r="CF37" s="674"/>
      <c r="CG37" s="674"/>
      <c r="CH37" s="674"/>
      <c r="CI37" s="674"/>
      <c r="CJ37" s="674"/>
      <c r="CK37" s="674"/>
      <c r="CL37" s="674"/>
      <c r="CM37" s="674"/>
      <c r="CN37" s="674"/>
      <c r="CO37" s="674"/>
      <c r="CP37" s="674"/>
      <c r="CQ37" s="675"/>
      <c r="CR37" s="640">
        <v>561657</v>
      </c>
      <c r="CS37" s="659"/>
      <c r="CT37" s="659"/>
      <c r="CU37" s="659"/>
      <c r="CV37" s="659"/>
      <c r="CW37" s="659"/>
      <c r="CX37" s="659"/>
      <c r="CY37" s="660"/>
      <c r="CZ37" s="643">
        <v>7.1</v>
      </c>
      <c r="DA37" s="661"/>
      <c r="DB37" s="661"/>
      <c r="DC37" s="662"/>
      <c r="DD37" s="646">
        <v>533613</v>
      </c>
      <c r="DE37" s="659"/>
      <c r="DF37" s="659"/>
      <c r="DG37" s="659"/>
      <c r="DH37" s="659"/>
      <c r="DI37" s="659"/>
      <c r="DJ37" s="659"/>
      <c r="DK37" s="660"/>
      <c r="DL37" s="646">
        <v>531924</v>
      </c>
      <c r="DM37" s="659"/>
      <c r="DN37" s="659"/>
      <c r="DO37" s="659"/>
      <c r="DP37" s="659"/>
      <c r="DQ37" s="659"/>
      <c r="DR37" s="659"/>
      <c r="DS37" s="659"/>
      <c r="DT37" s="659"/>
      <c r="DU37" s="659"/>
      <c r="DV37" s="660"/>
      <c r="DW37" s="643">
        <v>11.2</v>
      </c>
      <c r="DX37" s="661"/>
      <c r="DY37" s="661"/>
      <c r="DZ37" s="661"/>
      <c r="EA37" s="661"/>
      <c r="EB37" s="661"/>
      <c r="EC37" s="676"/>
    </row>
    <row r="38" spans="2:133" ht="11.25" customHeight="1" x14ac:dyDescent="0.15">
      <c r="B38" s="637" t="s">
        <v>341</v>
      </c>
      <c r="C38" s="638"/>
      <c r="D38" s="638"/>
      <c r="E38" s="638"/>
      <c r="F38" s="638"/>
      <c r="G38" s="638"/>
      <c r="H38" s="638"/>
      <c r="I38" s="638"/>
      <c r="J38" s="638"/>
      <c r="K38" s="638"/>
      <c r="L38" s="638"/>
      <c r="M38" s="638"/>
      <c r="N38" s="638"/>
      <c r="O38" s="638"/>
      <c r="P38" s="638"/>
      <c r="Q38" s="639"/>
      <c r="R38" s="640">
        <v>286702</v>
      </c>
      <c r="S38" s="641"/>
      <c r="T38" s="641"/>
      <c r="U38" s="641"/>
      <c r="V38" s="641"/>
      <c r="W38" s="641"/>
      <c r="X38" s="641"/>
      <c r="Y38" s="642"/>
      <c r="Z38" s="677">
        <v>3.5</v>
      </c>
      <c r="AA38" s="677"/>
      <c r="AB38" s="677"/>
      <c r="AC38" s="677"/>
      <c r="AD38" s="678">
        <v>2</v>
      </c>
      <c r="AE38" s="678"/>
      <c r="AF38" s="678"/>
      <c r="AG38" s="678"/>
      <c r="AH38" s="678"/>
      <c r="AI38" s="678"/>
      <c r="AJ38" s="678"/>
      <c r="AK38" s="678"/>
      <c r="AL38" s="643">
        <v>0</v>
      </c>
      <c r="AM38" s="644"/>
      <c r="AN38" s="644"/>
      <c r="AO38" s="679"/>
      <c r="AQ38" s="680" t="s">
        <v>342</v>
      </c>
      <c r="AR38" s="681"/>
      <c r="AS38" s="681"/>
      <c r="AT38" s="681"/>
      <c r="AU38" s="681"/>
      <c r="AV38" s="681"/>
      <c r="AW38" s="681"/>
      <c r="AX38" s="681"/>
      <c r="AY38" s="682"/>
      <c r="AZ38" s="640">
        <v>222286</v>
      </c>
      <c r="BA38" s="641"/>
      <c r="BB38" s="641"/>
      <c r="BC38" s="641"/>
      <c r="BD38" s="659"/>
      <c r="BE38" s="659"/>
      <c r="BF38" s="683"/>
      <c r="BG38" s="673" t="s">
        <v>343</v>
      </c>
      <c r="BH38" s="674"/>
      <c r="BI38" s="674"/>
      <c r="BJ38" s="674"/>
      <c r="BK38" s="674"/>
      <c r="BL38" s="674"/>
      <c r="BM38" s="674"/>
      <c r="BN38" s="674"/>
      <c r="BO38" s="674"/>
      <c r="BP38" s="674"/>
      <c r="BQ38" s="674"/>
      <c r="BR38" s="674"/>
      <c r="BS38" s="674"/>
      <c r="BT38" s="674"/>
      <c r="BU38" s="675"/>
      <c r="BV38" s="640">
        <v>1666</v>
      </c>
      <c r="BW38" s="641"/>
      <c r="BX38" s="641"/>
      <c r="BY38" s="641"/>
      <c r="BZ38" s="641"/>
      <c r="CA38" s="641"/>
      <c r="CB38" s="684"/>
      <c r="CD38" s="673" t="s">
        <v>344</v>
      </c>
      <c r="CE38" s="674"/>
      <c r="CF38" s="674"/>
      <c r="CG38" s="674"/>
      <c r="CH38" s="674"/>
      <c r="CI38" s="674"/>
      <c r="CJ38" s="674"/>
      <c r="CK38" s="674"/>
      <c r="CL38" s="674"/>
      <c r="CM38" s="674"/>
      <c r="CN38" s="674"/>
      <c r="CO38" s="674"/>
      <c r="CP38" s="674"/>
      <c r="CQ38" s="675"/>
      <c r="CR38" s="640">
        <v>917063</v>
      </c>
      <c r="CS38" s="641"/>
      <c r="CT38" s="641"/>
      <c r="CU38" s="641"/>
      <c r="CV38" s="641"/>
      <c r="CW38" s="641"/>
      <c r="CX38" s="641"/>
      <c r="CY38" s="642"/>
      <c r="CZ38" s="643">
        <v>11.7</v>
      </c>
      <c r="DA38" s="661"/>
      <c r="DB38" s="661"/>
      <c r="DC38" s="662"/>
      <c r="DD38" s="646">
        <v>792575</v>
      </c>
      <c r="DE38" s="641"/>
      <c r="DF38" s="641"/>
      <c r="DG38" s="641"/>
      <c r="DH38" s="641"/>
      <c r="DI38" s="641"/>
      <c r="DJ38" s="641"/>
      <c r="DK38" s="642"/>
      <c r="DL38" s="646">
        <v>646576</v>
      </c>
      <c r="DM38" s="641"/>
      <c r="DN38" s="641"/>
      <c r="DO38" s="641"/>
      <c r="DP38" s="641"/>
      <c r="DQ38" s="641"/>
      <c r="DR38" s="641"/>
      <c r="DS38" s="641"/>
      <c r="DT38" s="641"/>
      <c r="DU38" s="641"/>
      <c r="DV38" s="642"/>
      <c r="DW38" s="643">
        <v>13.6</v>
      </c>
      <c r="DX38" s="661"/>
      <c r="DY38" s="661"/>
      <c r="DZ38" s="661"/>
      <c r="EA38" s="661"/>
      <c r="EB38" s="661"/>
      <c r="EC38" s="676"/>
    </row>
    <row r="39" spans="2:133" ht="11.25" customHeight="1" x14ac:dyDescent="0.15">
      <c r="B39" s="637" t="s">
        <v>345</v>
      </c>
      <c r="C39" s="638"/>
      <c r="D39" s="638"/>
      <c r="E39" s="638"/>
      <c r="F39" s="638"/>
      <c r="G39" s="638"/>
      <c r="H39" s="638"/>
      <c r="I39" s="638"/>
      <c r="J39" s="638"/>
      <c r="K39" s="638"/>
      <c r="L39" s="638"/>
      <c r="M39" s="638"/>
      <c r="N39" s="638"/>
      <c r="O39" s="638"/>
      <c r="P39" s="638"/>
      <c r="Q39" s="639"/>
      <c r="R39" s="640">
        <v>943046</v>
      </c>
      <c r="S39" s="641"/>
      <c r="T39" s="641"/>
      <c r="U39" s="641"/>
      <c r="V39" s="641"/>
      <c r="W39" s="641"/>
      <c r="X39" s="641"/>
      <c r="Y39" s="642"/>
      <c r="Z39" s="677">
        <v>11.4</v>
      </c>
      <c r="AA39" s="677"/>
      <c r="AB39" s="677"/>
      <c r="AC39" s="677"/>
      <c r="AD39" s="678" t="s">
        <v>232</v>
      </c>
      <c r="AE39" s="678"/>
      <c r="AF39" s="678"/>
      <c r="AG39" s="678"/>
      <c r="AH39" s="678"/>
      <c r="AI39" s="678"/>
      <c r="AJ39" s="678"/>
      <c r="AK39" s="678"/>
      <c r="AL39" s="643" t="s">
        <v>129</v>
      </c>
      <c r="AM39" s="644"/>
      <c r="AN39" s="644"/>
      <c r="AO39" s="679"/>
      <c r="AQ39" s="680" t="s">
        <v>346</v>
      </c>
      <c r="AR39" s="681"/>
      <c r="AS39" s="681"/>
      <c r="AT39" s="681"/>
      <c r="AU39" s="681"/>
      <c r="AV39" s="681"/>
      <c r="AW39" s="681"/>
      <c r="AX39" s="681"/>
      <c r="AY39" s="682"/>
      <c r="AZ39" s="640">
        <v>38957</v>
      </c>
      <c r="BA39" s="641"/>
      <c r="BB39" s="641"/>
      <c r="BC39" s="641"/>
      <c r="BD39" s="659"/>
      <c r="BE39" s="659"/>
      <c r="BF39" s="683"/>
      <c r="BG39" s="673" t="s">
        <v>347</v>
      </c>
      <c r="BH39" s="674"/>
      <c r="BI39" s="674"/>
      <c r="BJ39" s="674"/>
      <c r="BK39" s="674"/>
      <c r="BL39" s="674"/>
      <c r="BM39" s="674"/>
      <c r="BN39" s="674"/>
      <c r="BO39" s="674"/>
      <c r="BP39" s="674"/>
      <c r="BQ39" s="674"/>
      <c r="BR39" s="674"/>
      <c r="BS39" s="674"/>
      <c r="BT39" s="674"/>
      <c r="BU39" s="675"/>
      <c r="BV39" s="640">
        <v>2595</v>
      </c>
      <c r="BW39" s="641"/>
      <c r="BX39" s="641"/>
      <c r="BY39" s="641"/>
      <c r="BZ39" s="641"/>
      <c r="CA39" s="641"/>
      <c r="CB39" s="684"/>
      <c r="CD39" s="673" t="s">
        <v>348</v>
      </c>
      <c r="CE39" s="674"/>
      <c r="CF39" s="674"/>
      <c r="CG39" s="674"/>
      <c r="CH39" s="674"/>
      <c r="CI39" s="674"/>
      <c r="CJ39" s="674"/>
      <c r="CK39" s="674"/>
      <c r="CL39" s="674"/>
      <c r="CM39" s="674"/>
      <c r="CN39" s="674"/>
      <c r="CO39" s="674"/>
      <c r="CP39" s="674"/>
      <c r="CQ39" s="675"/>
      <c r="CR39" s="640">
        <v>207980</v>
      </c>
      <c r="CS39" s="659"/>
      <c r="CT39" s="659"/>
      <c r="CU39" s="659"/>
      <c r="CV39" s="659"/>
      <c r="CW39" s="659"/>
      <c r="CX39" s="659"/>
      <c r="CY39" s="660"/>
      <c r="CZ39" s="643">
        <v>2.6</v>
      </c>
      <c r="DA39" s="661"/>
      <c r="DB39" s="661"/>
      <c r="DC39" s="662"/>
      <c r="DD39" s="646">
        <v>188735</v>
      </c>
      <c r="DE39" s="659"/>
      <c r="DF39" s="659"/>
      <c r="DG39" s="659"/>
      <c r="DH39" s="659"/>
      <c r="DI39" s="659"/>
      <c r="DJ39" s="659"/>
      <c r="DK39" s="660"/>
      <c r="DL39" s="646" t="s">
        <v>129</v>
      </c>
      <c r="DM39" s="659"/>
      <c r="DN39" s="659"/>
      <c r="DO39" s="659"/>
      <c r="DP39" s="659"/>
      <c r="DQ39" s="659"/>
      <c r="DR39" s="659"/>
      <c r="DS39" s="659"/>
      <c r="DT39" s="659"/>
      <c r="DU39" s="659"/>
      <c r="DV39" s="660"/>
      <c r="DW39" s="643" t="s">
        <v>245</v>
      </c>
      <c r="DX39" s="661"/>
      <c r="DY39" s="661"/>
      <c r="DZ39" s="661"/>
      <c r="EA39" s="661"/>
      <c r="EB39" s="661"/>
      <c r="EC39" s="676"/>
    </row>
    <row r="40" spans="2:133" ht="11.25" customHeight="1" x14ac:dyDescent="0.15">
      <c r="B40" s="637" t="s">
        <v>349</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232</v>
      </c>
      <c r="AE40" s="678"/>
      <c r="AF40" s="678"/>
      <c r="AG40" s="678"/>
      <c r="AH40" s="678"/>
      <c r="AI40" s="678"/>
      <c r="AJ40" s="678"/>
      <c r="AK40" s="678"/>
      <c r="AL40" s="643" t="s">
        <v>245</v>
      </c>
      <c r="AM40" s="644"/>
      <c r="AN40" s="644"/>
      <c r="AO40" s="679"/>
      <c r="AQ40" s="680" t="s">
        <v>350</v>
      </c>
      <c r="AR40" s="681"/>
      <c r="AS40" s="681"/>
      <c r="AT40" s="681"/>
      <c r="AU40" s="681"/>
      <c r="AV40" s="681"/>
      <c r="AW40" s="681"/>
      <c r="AX40" s="681"/>
      <c r="AY40" s="682"/>
      <c r="AZ40" s="640">
        <v>26946</v>
      </c>
      <c r="BA40" s="641"/>
      <c r="BB40" s="641"/>
      <c r="BC40" s="641"/>
      <c r="BD40" s="659"/>
      <c r="BE40" s="659"/>
      <c r="BF40" s="683"/>
      <c r="BG40" s="685" t="s">
        <v>351</v>
      </c>
      <c r="BH40" s="686"/>
      <c r="BI40" s="686"/>
      <c r="BJ40" s="686"/>
      <c r="BK40" s="686"/>
      <c r="BL40" s="236"/>
      <c r="BM40" s="674" t="s">
        <v>352</v>
      </c>
      <c r="BN40" s="674"/>
      <c r="BO40" s="674"/>
      <c r="BP40" s="674"/>
      <c r="BQ40" s="674"/>
      <c r="BR40" s="674"/>
      <c r="BS40" s="674"/>
      <c r="BT40" s="674"/>
      <c r="BU40" s="675"/>
      <c r="BV40" s="640">
        <v>85</v>
      </c>
      <c r="BW40" s="641"/>
      <c r="BX40" s="641"/>
      <c r="BY40" s="641"/>
      <c r="BZ40" s="641"/>
      <c r="CA40" s="641"/>
      <c r="CB40" s="684"/>
      <c r="CD40" s="673" t="s">
        <v>353</v>
      </c>
      <c r="CE40" s="674"/>
      <c r="CF40" s="674"/>
      <c r="CG40" s="674"/>
      <c r="CH40" s="674"/>
      <c r="CI40" s="674"/>
      <c r="CJ40" s="674"/>
      <c r="CK40" s="674"/>
      <c r="CL40" s="674"/>
      <c r="CM40" s="674"/>
      <c r="CN40" s="674"/>
      <c r="CO40" s="674"/>
      <c r="CP40" s="674"/>
      <c r="CQ40" s="675"/>
      <c r="CR40" s="640" t="s">
        <v>129</v>
      </c>
      <c r="CS40" s="641"/>
      <c r="CT40" s="641"/>
      <c r="CU40" s="641"/>
      <c r="CV40" s="641"/>
      <c r="CW40" s="641"/>
      <c r="CX40" s="641"/>
      <c r="CY40" s="642"/>
      <c r="CZ40" s="643" t="s">
        <v>241</v>
      </c>
      <c r="DA40" s="661"/>
      <c r="DB40" s="661"/>
      <c r="DC40" s="662"/>
      <c r="DD40" s="646" t="s">
        <v>232</v>
      </c>
      <c r="DE40" s="641"/>
      <c r="DF40" s="641"/>
      <c r="DG40" s="641"/>
      <c r="DH40" s="641"/>
      <c r="DI40" s="641"/>
      <c r="DJ40" s="641"/>
      <c r="DK40" s="642"/>
      <c r="DL40" s="646" t="s">
        <v>129</v>
      </c>
      <c r="DM40" s="641"/>
      <c r="DN40" s="641"/>
      <c r="DO40" s="641"/>
      <c r="DP40" s="641"/>
      <c r="DQ40" s="641"/>
      <c r="DR40" s="641"/>
      <c r="DS40" s="641"/>
      <c r="DT40" s="641"/>
      <c r="DU40" s="641"/>
      <c r="DV40" s="642"/>
      <c r="DW40" s="643" t="s">
        <v>241</v>
      </c>
      <c r="DX40" s="661"/>
      <c r="DY40" s="661"/>
      <c r="DZ40" s="661"/>
      <c r="EA40" s="661"/>
      <c r="EB40" s="661"/>
      <c r="EC40" s="676"/>
    </row>
    <row r="41" spans="2:133" ht="11.25" customHeight="1" x14ac:dyDescent="0.15">
      <c r="B41" s="637" t="s">
        <v>354</v>
      </c>
      <c r="C41" s="638"/>
      <c r="D41" s="638"/>
      <c r="E41" s="638"/>
      <c r="F41" s="638"/>
      <c r="G41" s="638"/>
      <c r="H41" s="638"/>
      <c r="I41" s="638"/>
      <c r="J41" s="638"/>
      <c r="K41" s="638"/>
      <c r="L41" s="638"/>
      <c r="M41" s="638"/>
      <c r="N41" s="638"/>
      <c r="O41" s="638"/>
      <c r="P41" s="638"/>
      <c r="Q41" s="639"/>
      <c r="R41" s="640">
        <v>127746</v>
      </c>
      <c r="S41" s="641"/>
      <c r="T41" s="641"/>
      <c r="U41" s="641"/>
      <c r="V41" s="641"/>
      <c r="W41" s="641"/>
      <c r="X41" s="641"/>
      <c r="Y41" s="642"/>
      <c r="Z41" s="677">
        <v>1.6</v>
      </c>
      <c r="AA41" s="677"/>
      <c r="AB41" s="677"/>
      <c r="AC41" s="677"/>
      <c r="AD41" s="678" t="s">
        <v>129</v>
      </c>
      <c r="AE41" s="678"/>
      <c r="AF41" s="678"/>
      <c r="AG41" s="678"/>
      <c r="AH41" s="678"/>
      <c r="AI41" s="678"/>
      <c r="AJ41" s="678"/>
      <c r="AK41" s="678"/>
      <c r="AL41" s="643" t="s">
        <v>232</v>
      </c>
      <c r="AM41" s="644"/>
      <c r="AN41" s="644"/>
      <c r="AO41" s="679"/>
      <c r="AQ41" s="680" t="s">
        <v>355</v>
      </c>
      <c r="AR41" s="681"/>
      <c r="AS41" s="681"/>
      <c r="AT41" s="681"/>
      <c r="AU41" s="681"/>
      <c r="AV41" s="681"/>
      <c r="AW41" s="681"/>
      <c r="AX41" s="681"/>
      <c r="AY41" s="682"/>
      <c r="AZ41" s="640">
        <v>130065</v>
      </c>
      <c r="BA41" s="641"/>
      <c r="BB41" s="641"/>
      <c r="BC41" s="641"/>
      <c r="BD41" s="659"/>
      <c r="BE41" s="659"/>
      <c r="BF41" s="683"/>
      <c r="BG41" s="685"/>
      <c r="BH41" s="686"/>
      <c r="BI41" s="686"/>
      <c r="BJ41" s="686"/>
      <c r="BK41" s="686"/>
      <c r="BL41" s="236"/>
      <c r="BM41" s="674" t="s">
        <v>356</v>
      </c>
      <c r="BN41" s="674"/>
      <c r="BO41" s="674"/>
      <c r="BP41" s="674"/>
      <c r="BQ41" s="674"/>
      <c r="BR41" s="674"/>
      <c r="BS41" s="674"/>
      <c r="BT41" s="674"/>
      <c r="BU41" s="675"/>
      <c r="BV41" s="640">
        <v>1</v>
      </c>
      <c r="BW41" s="641"/>
      <c r="BX41" s="641"/>
      <c r="BY41" s="641"/>
      <c r="BZ41" s="641"/>
      <c r="CA41" s="641"/>
      <c r="CB41" s="684"/>
      <c r="CD41" s="673" t="s">
        <v>357</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358</v>
      </c>
      <c r="C42" s="622"/>
      <c r="D42" s="622"/>
      <c r="E42" s="622"/>
      <c r="F42" s="622"/>
      <c r="G42" s="622"/>
      <c r="H42" s="622"/>
      <c r="I42" s="622"/>
      <c r="J42" s="622"/>
      <c r="K42" s="622"/>
      <c r="L42" s="622"/>
      <c r="M42" s="622"/>
      <c r="N42" s="622"/>
      <c r="O42" s="622"/>
      <c r="P42" s="622"/>
      <c r="Q42" s="623"/>
      <c r="R42" s="624">
        <v>8240787</v>
      </c>
      <c r="S42" s="663"/>
      <c r="T42" s="663"/>
      <c r="U42" s="663"/>
      <c r="V42" s="663"/>
      <c r="W42" s="663"/>
      <c r="X42" s="663"/>
      <c r="Y42" s="665"/>
      <c r="Z42" s="666">
        <v>100</v>
      </c>
      <c r="AA42" s="666"/>
      <c r="AB42" s="666"/>
      <c r="AC42" s="666"/>
      <c r="AD42" s="667">
        <v>4624795</v>
      </c>
      <c r="AE42" s="667"/>
      <c r="AF42" s="667"/>
      <c r="AG42" s="667"/>
      <c r="AH42" s="667"/>
      <c r="AI42" s="667"/>
      <c r="AJ42" s="667"/>
      <c r="AK42" s="667"/>
      <c r="AL42" s="627">
        <v>100</v>
      </c>
      <c r="AM42" s="668"/>
      <c r="AN42" s="668"/>
      <c r="AO42" s="669"/>
      <c r="AQ42" s="670" t="s">
        <v>359</v>
      </c>
      <c r="AR42" s="671"/>
      <c r="AS42" s="671"/>
      <c r="AT42" s="671"/>
      <c r="AU42" s="671"/>
      <c r="AV42" s="671"/>
      <c r="AW42" s="671"/>
      <c r="AX42" s="671"/>
      <c r="AY42" s="672"/>
      <c r="AZ42" s="624">
        <v>503429</v>
      </c>
      <c r="BA42" s="663"/>
      <c r="BB42" s="663"/>
      <c r="BC42" s="663"/>
      <c r="BD42" s="625"/>
      <c r="BE42" s="625"/>
      <c r="BF42" s="689"/>
      <c r="BG42" s="687"/>
      <c r="BH42" s="688"/>
      <c r="BI42" s="688"/>
      <c r="BJ42" s="688"/>
      <c r="BK42" s="688"/>
      <c r="BL42" s="237"/>
      <c r="BM42" s="690" t="s">
        <v>360</v>
      </c>
      <c r="BN42" s="690"/>
      <c r="BO42" s="690"/>
      <c r="BP42" s="690"/>
      <c r="BQ42" s="690"/>
      <c r="BR42" s="690"/>
      <c r="BS42" s="690"/>
      <c r="BT42" s="690"/>
      <c r="BU42" s="691"/>
      <c r="BV42" s="624">
        <v>414</v>
      </c>
      <c r="BW42" s="663"/>
      <c r="BX42" s="663"/>
      <c r="BY42" s="663"/>
      <c r="BZ42" s="663"/>
      <c r="CA42" s="663"/>
      <c r="CB42" s="664"/>
      <c r="CD42" s="637" t="s">
        <v>361</v>
      </c>
      <c r="CE42" s="638"/>
      <c r="CF42" s="638"/>
      <c r="CG42" s="638"/>
      <c r="CH42" s="638"/>
      <c r="CI42" s="638"/>
      <c r="CJ42" s="638"/>
      <c r="CK42" s="638"/>
      <c r="CL42" s="638"/>
      <c r="CM42" s="638"/>
      <c r="CN42" s="638"/>
      <c r="CO42" s="638"/>
      <c r="CP42" s="638"/>
      <c r="CQ42" s="639"/>
      <c r="CR42" s="640">
        <v>1511439</v>
      </c>
      <c r="CS42" s="641"/>
      <c r="CT42" s="641"/>
      <c r="CU42" s="641"/>
      <c r="CV42" s="641"/>
      <c r="CW42" s="641"/>
      <c r="CX42" s="641"/>
      <c r="CY42" s="642"/>
      <c r="CZ42" s="643">
        <v>19.2</v>
      </c>
      <c r="DA42" s="644"/>
      <c r="DB42" s="644"/>
      <c r="DC42" s="645"/>
      <c r="DD42" s="646">
        <v>241842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362</v>
      </c>
      <c r="CE43" s="638"/>
      <c r="CF43" s="638"/>
      <c r="CG43" s="638"/>
      <c r="CH43" s="638"/>
      <c r="CI43" s="638"/>
      <c r="CJ43" s="638"/>
      <c r="CK43" s="638"/>
      <c r="CL43" s="638"/>
      <c r="CM43" s="638"/>
      <c r="CN43" s="638"/>
      <c r="CO43" s="638"/>
      <c r="CP43" s="638"/>
      <c r="CQ43" s="639"/>
      <c r="CR43" s="640">
        <v>36473</v>
      </c>
      <c r="CS43" s="659"/>
      <c r="CT43" s="659"/>
      <c r="CU43" s="659"/>
      <c r="CV43" s="659"/>
      <c r="CW43" s="659"/>
      <c r="CX43" s="659"/>
      <c r="CY43" s="660"/>
      <c r="CZ43" s="643">
        <v>0.5</v>
      </c>
      <c r="DA43" s="661"/>
      <c r="DB43" s="661"/>
      <c r="DC43" s="662"/>
      <c r="DD43" s="646">
        <v>36473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310</v>
      </c>
      <c r="CE44" s="654"/>
      <c r="CF44" s="637" t="s">
        <v>363</v>
      </c>
      <c r="CG44" s="638"/>
      <c r="CH44" s="638"/>
      <c r="CI44" s="638"/>
      <c r="CJ44" s="638"/>
      <c r="CK44" s="638"/>
      <c r="CL44" s="638"/>
      <c r="CM44" s="638"/>
      <c r="CN44" s="638"/>
      <c r="CO44" s="638"/>
      <c r="CP44" s="638"/>
      <c r="CQ44" s="639"/>
      <c r="CR44" s="640">
        <v>1474682</v>
      </c>
      <c r="CS44" s="641"/>
      <c r="CT44" s="641"/>
      <c r="CU44" s="641"/>
      <c r="CV44" s="641"/>
      <c r="CW44" s="641"/>
      <c r="CX44" s="641"/>
      <c r="CY44" s="642"/>
      <c r="CZ44" s="643">
        <v>18.8</v>
      </c>
      <c r="DA44" s="644"/>
      <c r="DB44" s="644"/>
      <c r="DC44" s="645"/>
      <c r="DD44" s="646">
        <v>217795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364</v>
      </c>
      <c r="CG45" s="638"/>
      <c r="CH45" s="638"/>
      <c r="CI45" s="638"/>
      <c r="CJ45" s="638"/>
      <c r="CK45" s="638"/>
      <c r="CL45" s="638"/>
      <c r="CM45" s="638"/>
      <c r="CN45" s="638"/>
      <c r="CO45" s="638"/>
      <c r="CP45" s="638"/>
      <c r="CQ45" s="639"/>
      <c r="CR45" s="640">
        <v>317769</v>
      </c>
      <c r="CS45" s="659"/>
      <c r="CT45" s="659"/>
      <c r="CU45" s="659"/>
      <c r="CV45" s="659"/>
      <c r="CW45" s="659"/>
      <c r="CX45" s="659"/>
      <c r="CY45" s="660"/>
      <c r="CZ45" s="643">
        <v>4</v>
      </c>
      <c r="DA45" s="661"/>
      <c r="DB45" s="661"/>
      <c r="DC45" s="662"/>
      <c r="DD45" s="646">
        <v>2267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366</v>
      </c>
      <c r="CG46" s="638"/>
      <c r="CH46" s="638"/>
      <c r="CI46" s="638"/>
      <c r="CJ46" s="638"/>
      <c r="CK46" s="638"/>
      <c r="CL46" s="638"/>
      <c r="CM46" s="638"/>
      <c r="CN46" s="638"/>
      <c r="CO46" s="638"/>
      <c r="CP46" s="638"/>
      <c r="CQ46" s="639"/>
      <c r="CR46" s="640">
        <v>1100217</v>
      </c>
      <c r="CS46" s="641"/>
      <c r="CT46" s="641"/>
      <c r="CU46" s="641"/>
      <c r="CV46" s="641"/>
      <c r="CW46" s="641"/>
      <c r="CX46" s="641"/>
      <c r="CY46" s="642"/>
      <c r="CZ46" s="643">
        <v>14</v>
      </c>
      <c r="DA46" s="644"/>
      <c r="DB46" s="644"/>
      <c r="DC46" s="645"/>
      <c r="DD46" s="646">
        <v>209164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368</v>
      </c>
      <c r="CG47" s="638"/>
      <c r="CH47" s="638"/>
      <c r="CI47" s="638"/>
      <c r="CJ47" s="638"/>
      <c r="CK47" s="638"/>
      <c r="CL47" s="638"/>
      <c r="CM47" s="638"/>
      <c r="CN47" s="638"/>
      <c r="CO47" s="638"/>
      <c r="CP47" s="638"/>
      <c r="CQ47" s="639"/>
      <c r="CR47" s="640">
        <v>36757</v>
      </c>
      <c r="CS47" s="659"/>
      <c r="CT47" s="659"/>
      <c r="CU47" s="659"/>
      <c r="CV47" s="659"/>
      <c r="CW47" s="659"/>
      <c r="CX47" s="659"/>
      <c r="CY47" s="660"/>
      <c r="CZ47" s="643">
        <v>0.5</v>
      </c>
      <c r="DA47" s="661"/>
      <c r="DB47" s="661"/>
      <c r="DC47" s="662"/>
      <c r="DD47" s="646">
        <v>24047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369</v>
      </c>
      <c r="CD48" s="657"/>
      <c r="CE48" s="658"/>
      <c r="CF48" s="637" t="s">
        <v>370</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371</v>
      </c>
      <c r="CE49" s="622"/>
      <c r="CF49" s="622"/>
      <c r="CG49" s="622"/>
      <c r="CH49" s="622"/>
      <c r="CI49" s="622"/>
      <c r="CJ49" s="622"/>
      <c r="CK49" s="622"/>
      <c r="CL49" s="622"/>
      <c r="CM49" s="622"/>
      <c r="CN49" s="622"/>
      <c r="CO49" s="622"/>
      <c r="CP49" s="622"/>
      <c r="CQ49" s="623"/>
      <c r="CR49" s="624">
        <v>7862679</v>
      </c>
      <c r="CS49" s="625"/>
      <c r="CT49" s="625"/>
      <c r="CU49" s="625"/>
      <c r="CV49" s="625"/>
      <c r="CW49" s="625"/>
      <c r="CX49" s="625"/>
      <c r="CY49" s="626"/>
      <c r="CZ49" s="627">
        <v>100</v>
      </c>
      <c r="DA49" s="628"/>
      <c r="DB49" s="628"/>
      <c r="DC49" s="629"/>
      <c r="DD49" s="630">
        <v>5386655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y48fiA9ZhWQPSYsPfbObL2ig0vAQr+XVYEN8SRFMVg9kdUjhM9qB1Cw/ghNdX/MlA1yVeOjp0RRMXunoeG0FuA==" saltValue="Yyc0e/svkNq6q663xjfz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EA136"/>
  <sheetViews>
    <sheetView view="pageBreakPreview" zoomScale="60" zoomScaleNormal="70" workbookViewId="0">
      <selection activeCell="BS34" sqref="BS34:CG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373</v>
      </c>
      <c r="DK2" s="1166"/>
      <c r="DL2" s="1166"/>
      <c r="DM2" s="1166"/>
      <c r="DN2" s="1166"/>
      <c r="DO2" s="1167"/>
      <c r="DP2" s="250"/>
      <c r="DQ2" s="1165" t="s">
        <v>374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377</v>
      </c>
      <c r="B5" s="1051"/>
      <c r="C5" s="1051"/>
      <c r="D5" s="1051"/>
      <c r="E5" s="1051"/>
      <c r="F5" s="1051"/>
      <c r="G5" s="1051"/>
      <c r="H5" s="1051"/>
      <c r="I5" s="1051"/>
      <c r="J5" s="1051"/>
      <c r="K5" s="1051"/>
      <c r="L5" s="1051"/>
      <c r="M5" s="1051"/>
      <c r="N5" s="1051"/>
      <c r="O5" s="1051"/>
      <c r="P5" s="1052"/>
      <c r="Q5" s="1056" t="s">
        <v>378</v>
      </c>
      <c r="R5" s="1057"/>
      <c r="S5" s="1057"/>
      <c r="T5" s="1057"/>
      <c r="U5" s="1058"/>
      <c r="V5" s="1056" t="s">
        <v>379</v>
      </c>
      <c r="W5" s="1057"/>
      <c r="X5" s="1057"/>
      <c r="Y5" s="1057"/>
      <c r="Z5" s="1058"/>
      <c r="AA5" s="1056" t="s">
        <v>380</v>
      </c>
      <c r="AB5" s="1057"/>
      <c r="AC5" s="1057"/>
      <c r="AD5" s="1057"/>
      <c r="AE5" s="1057"/>
      <c r="AF5" s="1168" t="s">
        <v>381</v>
      </c>
      <c r="AG5" s="1057"/>
      <c r="AH5" s="1057"/>
      <c r="AI5" s="1057"/>
      <c r="AJ5" s="1072"/>
      <c r="AK5" s="1057" t="s">
        <v>382</v>
      </c>
      <c r="AL5" s="1057"/>
      <c r="AM5" s="1057"/>
      <c r="AN5" s="1057"/>
      <c r="AO5" s="1058"/>
      <c r="AP5" s="1056" t="s">
        <v>383</v>
      </c>
      <c r="AQ5" s="1057"/>
      <c r="AR5" s="1057"/>
      <c r="AS5" s="1057"/>
      <c r="AT5" s="1058"/>
      <c r="AU5" s="1056" t="s">
        <v>384</v>
      </c>
      <c r="AV5" s="1057"/>
      <c r="AW5" s="1057"/>
      <c r="AX5" s="1057"/>
      <c r="AY5" s="1072"/>
      <c r="AZ5" s="257"/>
      <c r="BA5" s="257"/>
      <c r="BB5" s="257"/>
      <c r="BC5" s="257"/>
      <c r="BD5" s="257"/>
      <c r="BE5" s="258"/>
      <c r="BF5" s="258"/>
      <c r="BG5" s="258"/>
      <c r="BH5" s="258"/>
      <c r="BI5" s="258"/>
      <c r="BJ5" s="258"/>
      <c r="BK5" s="258"/>
      <c r="BL5" s="258"/>
      <c r="BM5" s="258"/>
      <c r="BN5" s="258"/>
      <c r="BO5" s="258"/>
      <c r="BP5" s="258"/>
      <c r="BQ5" s="1050" t="s">
        <v>385</v>
      </c>
      <c r="BR5" s="1051"/>
      <c r="BS5" s="1051"/>
      <c r="BT5" s="1051"/>
      <c r="BU5" s="1051"/>
      <c r="BV5" s="1051"/>
      <c r="BW5" s="1051"/>
      <c r="BX5" s="1051"/>
      <c r="BY5" s="1051"/>
      <c r="BZ5" s="1051"/>
      <c r="CA5" s="1051"/>
      <c r="CB5" s="1051"/>
      <c r="CC5" s="1051"/>
      <c r="CD5" s="1051"/>
      <c r="CE5" s="1051"/>
      <c r="CF5" s="1051"/>
      <c r="CG5" s="1052"/>
      <c r="CH5" s="1056" t="s">
        <v>386</v>
      </c>
      <c r="CI5" s="1057"/>
      <c r="CJ5" s="1057"/>
      <c r="CK5" s="1057"/>
      <c r="CL5" s="1058"/>
      <c r="CM5" s="1056" t="s">
        <v>387</v>
      </c>
      <c r="CN5" s="1057"/>
      <c r="CO5" s="1057"/>
      <c r="CP5" s="1057"/>
      <c r="CQ5" s="1058"/>
      <c r="CR5" s="1056" t="s">
        <v>388</v>
      </c>
      <c r="CS5" s="1057"/>
      <c r="CT5" s="1057"/>
      <c r="CU5" s="1057"/>
      <c r="CV5" s="1058"/>
      <c r="CW5" s="1056" t="s">
        <v>389</v>
      </c>
      <c r="CX5" s="1057"/>
      <c r="CY5" s="1057"/>
      <c r="CZ5" s="1057"/>
      <c r="DA5" s="1058"/>
      <c r="DB5" s="1056" t="s">
        <v>390</v>
      </c>
      <c r="DC5" s="1057"/>
      <c r="DD5" s="1057"/>
      <c r="DE5" s="1057"/>
      <c r="DF5" s="1058"/>
      <c r="DG5" s="1153" t="s">
        <v>391</v>
      </c>
      <c r="DH5" s="1154"/>
      <c r="DI5" s="1154"/>
      <c r="DJ5" s="1154"/>
      <c r="DK5" s="1155"/>
      <c r="DL5" s="1153" t="s">
        <v>392</v>
      </c>
      <c r="DM5" s="1154"/>
      <c r="DN5" s="1154"/>
      <c r="DO5" s="1154"/>
      <c r="DP5" s="1155"/>
      <c r="DQ5" s="1056" t="s">
        <v>393</v>
      </c>
      <c r="DR5" s="1057"/>
      <c r="DS5" s="1057"/>
      <c r="DT5" s="1057"/>
      <c r="DU5" s="1058"/>
      <c r="DV5" s="1056" t="s">
        <v>384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394</v>
      </c>
      <c r="C7" s="1106"/>
      <c r="D7" s="1106"/>
      <c r="E7" s="1106"/>
      <c r="F7" s="1106"/>
      <c r="G7" s="1106"/>
      <c r="H7" s="1106"/>
      <c r="I7" s="1106"/>
      <c r="J7" s="1106"/>
      <c r="K7" s="1106"/>
      <c r="L7" s="1106"/>
      <c r="M7" s="1106"/>
      <c r="N7" s="1106"/>
      <c r="O7" s="1106"/>
      <c r="P7" s="1107"/>
      <c r="Q7" s="1159">
        <v>8157</v>
      </c>
      <c r="R7" s="1160"/>
      <c r="S7" s="1160"/>
      <c r="T7" s="1160"/>
      <c r="U7" s="1160"/>
      <c r="V7" s="1160">
        <v>7779</v>
      </c>
      <c r="W7" s="1160"/>
      <c r="X7" s="1160"/>
      <c r="Y7" s="1160"/>
      <c r="Z7" s="1160"/>
      <c r="AA7" s="1160">
        <v>378</v>
      </c>
      <c r="AB7" s="1160"/>
      <c r="AC7" s="1160"/>
      <c r="AD7" s="1160"/>
      <c r="AE7" s="1161"/>
      <c r="AF7" s="1162">
        <v>364</v>
      </c>
      <c r="AG7" s="1163"/>
      <c r="AH7" s="1163"/>
      <c r="AI7" s="1163"/>
      <c r="AJ7" s="1164"/>
      <c r="AK7" s="1146">
        <v>74</v>
      </c>
      <c r="AL7" s="1147"/>
      <c r="AM7" s="1147"/>
      <c r="AN7" s="1147"/>
      <c r="AO7" s="1147"/>
      <c r="AP7" s="1147">
        <v>6737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618</v>
      </c>
      <c r="BT7" s="1151"/>
      <c r="BU7" s="1151"/>
      <c r="BV7" s="1151"/>
      <c r="BW7" s="1151"/>
      <c r="BX7" s="1151"/>
      <c r="BY7" s="1151"/>
      <c r="BZ7" s="1151"/>
      <c r="CA7" s="1151"/>
      <c r="CB7" s="1151"/>
      <c r="CC7" s="1151"/>
      <c r="CD7" s="1151"/>
      <c r="CE7" s="1151"/>
      <c r="CF7" s="1151"/>
      <c r="CG7" s="1152"/>
      <c r="CH7" s="1143">
        <v>-58</v>
      </c>
      <c r="CI7" s="1144"/>
      <c r="CJ7" s="1144"/>
      <c r="CK7" s="1144"/>
      <c r="CL7" s="1145"/>
      <c r="CM7" s="1143">
        <v>-83</v>
      </c>
      <c r="CN7" s="1144"/>
      <c r="CO7" s="1144"/>
      <c r="CP7" s="1144"/>
      <c r="CQ7" s="1145"/>
      <c r="CR7" s="1143">
        <v>78</v>
      </c>
      <c r="CS7" s="1144"/>
      <c r="CT7" s="1144"/>
      <c r="CU7" s="1144"/>
      <c r="CV7" s="1145"/>
      <c r="CW7" s="1143">
        <v>18</v>
      </c>
      <c r="CX7" s="1144"/>
      <c r="CY7" s="1144"/>
      <c r="CZ7" s="1144"/>
      <c r="DA7" s="1145"/>
      <c r="DB7" s="1143" t="s">
        <v>621</v>
      </c>
      <c r="DC7" s="1144"/>
      <c r="DD7" s="1144"/>
      <c r="DE7" s="1144"/>
      <c r="DF7" s="1145"/>
      <c r="DG7" s="1143" t="s">
        <v>621</v>
      </c>
      <c r="DH7" s="1144"/>
      <c r="DI7" s="1144"/>
      <c r="DJ7" s="1144"/>
      <c r="DK7" s="1145"/>
      <c r="DL7" s="1143" t="s">
        <v>621</v>
      </c>
      <c r="DM7" s="1144"/>
      <c r="DN7" s="1144"/>
      <c r="DO7" s="1144"/>
      <c r="DP7" s="1145"/>
      <c r="DQ7" s="1143" t="s">
        <v>621</v>
      </c>
      <c r="DR7" s="1144"/>
      <c r="DS7" s="1144"/>
      <c r="DT7" s="1144"/>
      <c r="DU7" s="1145"/>
      <c r="DV7" s="1170"/>
      <c r="DW7" s="1171"/>
      <c r="DX7" s="1171"/>
      <c r="DY7" s="1171"/>
      <c r="DZ7" s="1172"/>
      <c r="EA7" s="255"/>
    </row>
    <row r="8" spans="1:131" s="256" customFormat="1" ht="26.25" customHeight="1" x14ac:dyDescent="0.15">
      <c r="A8" s="262">
        <v>2</v>
      </c>
      <c r="B8" s="1086" t="s">
        <v>395</v>
      </c>
      <c r="C8" s="1087"/>
      <c r="D8" s="1087"/>
      <c r="E8" s="1087"/>
      <c r="F8" s="1087"/>
      <c r="G8" s="1087"/>
      <c r="H8" s="1087"/>
      <c r="I8" s="1087"/>
      <c r="J8" s="1087"/>
      <c r="K8" s="1087"/>
      <c r="L8" s="1087"/>
      <c r="M8" s="1087"/>
      <c r="N8" s="1087"/>
      <c r="O8" s="1087"/>
      <c r="P8" s="1088"/>
      <c r="Q8" s="1098">
        <v>84</v>
      </c>
      <c r="R8" s="1099"/>
      <c r="S8" s="1099"/>
      <c r="T8" s="1099"/>
      <c r="U8" s="1099"/>
      <c r="V8" s="1099">
        <v>84</v>
      </c>
      <c r="W8" s="1099"/>
      <c r="X8" s="1099"/>
      <c r="Y8" s="1099"/>
      <c r="Z8" s="1099"/>
      <c r="AA8" s="1099" t="s">
        <v>621</v>
      </c>
      <c r="AB8" s="1099"/>
      <c r="AC8" s="1099"/>
      <c r="AD8" s="1099"/>
      <c r="AE8" s="1100"/>
      <c r="AF8" s="1092" t="s">
        <v>396</v>
      </c>
      <c r="AG8" s="1093"/>
      <c r="AH8" s="1093"/>
      <c r="AI8" s="1093"/>
      <c r="AJ8" s="1094"/>
      <c r="AK8" s="1141">
        <v>70</v>
      </c>
      <c r="AL8" s="1142"/>
      <c r="AM8" s="1142"/>
      <c r="AN8" s="1142"/>
      <c r="AO8" s="1142"/>
      <c r="AP8" s="1142" t="s">
        <v>621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619</v>
      </c>
      <c r="BT8" s="1070"/>
      <c r="BU8" s="1070"/>
      <c r="BV8" s="1070"/>
      <c r="BW8" s="1070"/>
      <c r="BX8" s="1070"/>
      <c r="BY8" s="1070"/>
      <c r="BZ8" s="1070"/>
      <c r="CA8" s="1070"/>
      <c r="CB8" s="1070"/>
      <c r="CC8" s="1070"/>
      <c r="CD8" s="1070"/>
      <c r="CE8" s="1070"/>
      <c r="CF8" s="1070"/>
      <c r="CG8" s="1071"/>
      <c r="CH8" s="1044">
        <v>-74</v>
      </c>
      <c r="CI8" s="1045"/>
      <c r="CJ8" s="1045"/>
      <c r="CK8" s="1045"/>
      <c r="CL8" s="1046"/>
      <c r="CM8" s="1044">
        <v>31</v>
      </c>
      <c r="CN8" s="1045"/>
      <c r="CO8" s="1045"/>
      <c r="CP8" s="1045"/>
      <c r="CQ8" s="1046"/>
      <c r="CR8" s="1044">
        <v>27</v>
      </c>
      <c r="CS8" s="1045"/>
      <c r="CT8" s="1045"/>
      <c r="CU8" s="1045"/>
      <c r="CV8" s="1046"/>
      <c r="CW8" s="1044">
        <v>119</v>
      </c>
      <c r="CX8" s="1045"/>
      <c r="CY8" s="1045"/>
      <c r="CZ8" s="1045"/>
      <c r="DA8" s="1046"/>
      <c r="DB8" s="1044" t="s">
        <v>621</v>
      </c>
      <c r="DC8" s="1045"/>
      <c r="DD8" s="1045"/>
      <c r="DE8" s="1045"/>
      <c r="DF8" s="1046"/>
      <c r="DG8" s="1044" t="s">
        <v>621</v>
      </c>
      <c r="DH8" s="1045"/>
      <c r="DI8" s="1045"/>
      <c r="DJ8" s="1045"/>
      <c r="DK8" s="1046"/>
      <c r="DL8" s="1044" t="s">
        <v>621</v>
      </c>
      <c r="DM8" s="1045"/>
      <c r="DN8" s="1045"/>
      <c r="DO8" s="1045"/>
      <c r="DP8" s="1046"/>
      <c r="DQ8" s="1044" t="s">
        <v>621</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620</v>
      </c>
      <c r="BT9" s="1070"/>
      <c r="BU9" s="1070"/>
      <c r="BV9" s="1070"/>
      <c r="BW9" s="1070"/>
      <c r="BX9" s="1070"/>
      <c r="BY9" s="1070"/>
      <c r="BZ9" s="1070"/>
      <c r="CA9" s="1070"/>
      <c r="CB9" s="1070"/>
      <c r="CC9" s="1070"/>
      <c r="CD9" s="1070"/>
      <c r="CE9" s="1070"/>
      <c r="CF9" s="1070"/>
      <c r="CG9" s="1071"/>
      <c r="CH9" s="1044">
        <v>3</v>
      </c>
      <c r="CI9" s="1045"/>
      <c r="CJ9" s="1045"/>
      <c r="CK9" s="1045"/>
      <c r="CL9" s="1046"/>
      <c r="CM9" s="1044">
        <v>3</v>
      </c>
      <c r="CN9" s="1045"/>
      <c r="CO9" s="1045"/>
      <c r="CP9" s="1045"/>
      <c r="CQ9" s="1046"/>
      <c r="CR9" s="1044" t="s">
        <v>621</v>
      </c>
      <c r="CS9" s="1045"/>
      <c r="CT9" s="1045"/>
      <c r="CU9" s="1045"/>
      <c r="CV9" s="1046"/>
      <c r="CW9" s="1044">
        <v>3</v>
      </c>
      <c r="CX9" s="1045"/>
      <c r="CY9" s="1045"/>
      <c r="CZ9" s="1045"/>
      <c r="DA9" s="1046"/>
      <c r="DB9" s="1044" t="s">
        <v>621</v>
      </c>
      <c r="DC9" s="1045"/>
      <c r="DD9" s="1045"/>
      <c r="DE9" s="1045"/>
      <c r="DF9" s="1046"/>
      <c r="DG9" s="1044" t="s">
        <v>621</v>
      </c>
      <c r="DH9" s="1045"/>
      <c r="DI9" s="1045"/>
      <c r="DJ9" s="1045"/>
      <c r="DK9" s="1046"/>
      <c r="DL9" s="1044" t="s">
        <v>621</v>
      </c>
      <c r="DM9" s="1045"/>
      <c r="DN9" s="1045"/>
      <c r="DO9" s="1045"/>
      <c r="DP9" s="1046"/>
      <c r="DQ9" s="1044" t="s">
        <v>621</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398</v>
      </c>
      <c r="B23" s="999" t="s">
        <v>399</v>
      </c>
      <c r="C23" s="1000"/>
      <c r="D23" s="1000"/>
      <c r="E23" s="1000"/>
      <c r="F23" s="1000"/>
      <c r="G23" s="1000"/>
      <c r="H23" s="1000"/>
      <c r="I23" s="1000"/>
      <c r="J23" s="1000"/>
      <c r="K23" s="1000"/>
      <c r="L23" s="1000"/>
      <c r="M23" s="1000"/>
      <c r="N23" s="1000"/>
      <c r="O23" s="1000"/>
      <c r="P23" s="1001"/>
      <c r="Q23" s="1123">
        <v>8241</v>
      </c>
      <c r="R23" s="1124"/>
      <c r="S23" s="1124"/>
      <c r="T23" s="1124"/>
      <c r="U23" s="1124"/>
      <c r="V23" s="1124">
        <v>7863</v>
      </c>
      <c r="W23" s="1124"/>
      <c r="X23" s="1124"/>
      <c r="Y23" s="1124"/>
      <c r="Z23" s="1124"/>
      <c r="AA23" s="1124">
        <v>378</v>
      </c>
      <c r="AB23" s="1124"/>
      <c r="AC23" s="1124"/>
      <c r="AD23" s="1124"/>
      <c r="AE23" s="1125"/>
      <c r="AF23" s="1126">
        <v>364</v>
      </c>
      <c r="AG23" s="1124"/>
      <c r="AH23" s="1124"/>
      <c r="AI23" s="1124"/>
      <c r="AJ23" s="1127"/>
      <c r="AK23" s="1128"/>
      <c r="AL23" s="1129"/>
      <c r="AM23" s="1129"/>
      <c r="AN23" s="1129"/>
      <c r="AO23" s="1129"/>
      <c r="AP23" s="1124">
        <v>6737</v>
      </c>
      <c r="AQ23" s="1124"/>
      <c r="AR23" s="1124"/>
      <c r="AS23" s="1124"/>
      <c r="AT23" s="1124"/>
      <c r="AU23" s="1130"/>
      <c r="AV23" s="1130"/>
      <c r="AW23" s="1130"/>
      <c r="AX23" s="1130"/>
      <c r="AY23" s="1131"/>
      <c r="AZ23" s="1120" t="s">
        <v>400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401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402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377</v>
      </c>
      <c r="B26" s="1051"/>
      <c r="C26" s="1051"/>
      <c r="D26" s="1051"/>
      <c r="E26" s="1051"/>
      <c r="F26" s="1051"/>
      <c r="G26" s="1051"/>
      <c r="H26" s="1051"/>
      <c r="I26" s="1051"/>
      <c r="J26" s="1051"/>
      <c r="K26" s="1051"/>
      <c r="L26" s="1051"/>
      <c r="M26" s="1051"/>
      <c r="N26" s="1051"/>
      <c r="O26" s="1051"/>
      <c r="P26" s="1052"/>
      <c r="Q26" s="1056" t="s">
        <v>403</v>
      </c>
      <c r="R26" s="1057"/>
      <c r="S26" s="1057"/>
      <c r="T26" s="1057"/>
      <c r="U26" s="1058"/>
      <c r="V26" s="1056" t="s">
        <v>404</v>
      </c>
      <c r="W26" s="1057"/>
      <c r="X26" s="1057"/>
      <c r="Y26" s="1057"/>
      <c r="Z26" s="1058"/>
      <c r="AA26" s="1056" t="s">
        <v>405</v>
      </c>
      <c r="AB26" s="1057"/>
      <c r="AC26" s="1057"/>
      <c r="AD26" s="1057"/>
      <c r="AE26" s="1057"/>
      <c r="AF26" s="1114" t="s">
        <v>406</v>
      </c>
      <c r="AG26" s="1063"/>
      <c r="AH26" s="1063"/>
      <c r="AI26" s="1063"/>
      <c r="AJ26" s="1115"/>
      <c r="AK26" s="1057" t="s">
        <v>407</v>
      </c>
      <c r="AL26" s="1057"/>
      <c r="AM26" s="1057"/>
      <c r="AN26" s="1057"/>
      <c r="AO26" s="1058"/>
      <c r="AP26" s="1056" t="s">
        <v>408</v>
      </c>
      <c r="AQ26" s="1057"/>
      <c r="AR26" s="1057"/>
      <c r="AS26" s="1057"/>
      <c r="AT26" s="1058"/>
      <c r="AU26" s="1056" t="s">
        <v>409</v>
      </c>
      <c r="AV26" s="1057"/>
      <c r="AW26" s="1057"/>
      <c r="AX26" s="1057"/>
      <c r="AY26" s="1058"/>
      <c r="AZ26" s="1056" t="s">
        <v>410</v>
      </c>
      <c r="BA26" s="1057"/>
      <c r="BB26" s="1057"/>
      <c r="BC26" s="1057"/>
      <c r="BD26" s="1058"/>
      <c r="BE26" s="1056" t="s">
        <v>384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411</v>
      </c>
      <c r="C28" s="1106"/>
      <c r="D28" s="1106"/>
      <c r="E28" s="1106"/>
      <c r="F28" s="1106"/>
      <c r="G28" s="1106"/>
      <c r="H28" s="1106"/>
      <c r="I28" s="1106"/>
      <c r="J28" s="1106"/>
      <c r="K28" s="1106"/>
      <c r="L28" s="1106"/>
      <c r="M28" s="1106"/>
      <c r="N28" s="1106"/>
      <c r="O28" s="1106"/>
      <c r="P28" s="1107"/>
      <c r="Q28" s="1108">
        <v>1579</v>
      </c>
      <c r="R28" s="1109"/>
      <c r="S28" s="1109"/>
      <c r="T28" s="1109"/>
      <c r="U28" s="1109"/>
      <c r="V28" s="1109">
        <v>1530</v>
      </c>
      <c r="W28" s="1109"/>
      <c r="X28" s="1109"/>
      <c r="Y28" s="1109"/>
      <c r="Z28" s="1109"/>
      <c r="AA28" s="1109">
        <v>49</v>
      </c>
      <c r="AB28" s="1109"/>
      <c r="AC28" s="1109"/>
      <c r="AD28" s="1109"/>
      <c r="AE28" s="1110"/>
      <c r="AF28" s="1111">
        <v>49</v>
      </c>
      <c r="AG28" s="1109"/>
      <c r="AH28" s="1109"/>
      <c r="AI28" s="1109"/>
      <c r="AJ28" s="1112"/>
      <c r="AK28" s="1113">
        <v>130</v>
      </c>
      <c r="AL28" s="1101"/>
      <c r="AM28" s="1101"/>
      <c r="AN28" s="1101"/>
      <c r="AO28" s="1101"/>
      <c r="AP28" s="1101">
        <v>5</v>
      </c>
      <c r="AQ28" s="1101"/>
      <c r="AR28" s="1101"/>
      <c r="AS28" s="1101"/>
      <c r="AT28" s="1101"/>
      <c r="AU28" s="1101" t="s">
        <v>621</v>
      </c>
      <c r="AV28" s="1101"/>
      <c r="AW28" s="1101"/>
      <c r="AX28" s="1101"/>
      <c r="AY28" s="1101"/>
      <c r="AZ28" s="1102" t="s">
        <v>621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412</v>
      </c>
      <c r="C29" s="1087"/>
      <c r="D29" s="1087"/>
      <c r="E29" s="1087"/>
      <c r="F29" s="1087"/>
      <c r="G29" s="1087"/>
      <c r="H29" s="1087"/>
      <c r="I29" s="1087"/>
      <c r="J29" s="1087"/>
      <c r="K29" s="1087"/>
      <c r="L29" s="1087"/>
      <c r="M29" s="1087"/>
      <c r="N29" s="1087"/>
      <c r="O29" s="1087"/>
      <c r="P29" s="1088"/>
      <c r="Q29" s="1098">
        <v>1598</v>
      </c>
      <c r="R29" s="1099"/>
      <c r="S29" s="1099"/>
      <c r="T29" s="1099"/>
      <c r="U29" s="1099"/>
      <c r="V29" s="1099">
        <v>1582</v>
      </c>
      <c r="W29" s="1099"/>
      <c r="X29" s="1099"/>
      <c r="Y29" s="1099"/>
      <c r="Z29" s="1099"/>
      <c r="AA29" s="1099">
        <v>16</v>
      </c>
      <c r="AB29" s="1099"/>
      <c r="AC29" s="1099"/>
      <c r="AD29" s="1099"/>
      <c r="AE29" s="1100"/>
      <c r="AF29" s="1092">
        <v>16</v>
      </c>
      <c r="AG29" s="1093"/>
      <c r="AH29" s="1093"/>
      <c r="AI29" s="1093"/>
      <c r="AJ29" s="1094"/>
      <c r="AK29" s="1035">
        <v>235</v>
      </c>
      <c r="AL29" s="1026"/>
      <c r="AM29" s="1026"/>
      <c r="AN29" s="1026"/>
      <c r="AO29" s="1026"/>
      <c r="AP29" s="1026" t="s">
        <v>621</v>
      </c>
      <c r="AQ29" s="1026"/>
      <c r="AR29" s="1026"/>
      <c r="AS29" s="1026"/>
      <c r="AT29" s="1026"/>
      <c r="AU29" s="1026" t="s">
        <v>621</v>
      </c>
      <c r="AV29" s="1026"/>
      <c r="AW29" s="1026"/>
      <c r="AX29" s="1026"/>
      <c r="AY29" s="1026"/>
      <c r="AZ29" s="1097" t="s">
        <v>546</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413</v>
      </c>
      <c r="C30" s="1087"/>
      <c r="D30" s="1087"/>
      <c r="E30" s="1087"/>
      <c r="F30" s="1087"/>
      <c r="G30" s="1087"/>
      <c r="H30" s="1087"/>
      <c r="I30" s="1087"/>
      <c r="J30" s="1087"/>
      <c r="K30" s="1087"/>
      <c r="L30" s="1087"/>
      <c r="M30" s="1087"/>
      <c r="N30" s="1087"/>
      <c r="O30" s="1087"/>
      <c r="P30" s="1088"/>
      <c r="Q30" s="1098">
        <v>184</v>
      </c>
      <c r="R30" s="1099"/>
      <c r="S30" s="1099"/>
      <c r="T30" s="1099"/>
      <c r="U30" s="1099"/>
      <c r="V30" s="1099">
        <v>181</v>
      </c>
      <c r="W30" s="1099"/>
      <c r="X30" s="1099"/>
      <c r="Y30" s="1099"/>
      <c r="Z30" s="1099"/>
      <c r="AA30" s="1099">
        <v>4</v>
      </c>
      <c r="AB30" s="1099"/>
      <c r="AC30" s="1099"/>
      <c r="AD30" s="1099"/>
      <c r="AE30" s="1100"/>
      <c r="AF30" s="1092">
        <v>4</v>
      </c>
      <c r="AG30" s="1093"/>
      <c r="AH30" s="1093"/>
      <c r="AI30" s="1093"/>
      <c r="AJ30" s="1094"/>
      <c r="AK30" s="1035">
        <v>70</v>
      </c>
      <c r="AL30" s="1026"/>
      <c r="AM30" s="1026"/>
      <c r="AN30" s="1026"/>
      <c r="AO30" s="1026"/>
      <c r="AP30" s="1026" t="s">
        <v>621</v>
      </c>
      <c r="AQ30" s="1026"/>
      <c r="AR30" s="1026"/>
      <c r="AS30" s="1026"/>
      <c r="AT30" s="1026"/>
      <c r="AU30" s="1026" t="s">
        <v>621</v>
      </c>
      <c r="AV30" s="1026"/>
      <c r="AW30" s="1026"/>
      <c r="AX30" s="1026"/>
      <c r="AY30" s="1026"/>
      <c r="AZ30" s="1097" t="s">
        <v>546</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414</v>
      </c>
      <c r="C31" s="1087"/>
      <c r="D31" s="1087"/>
      <c r="E31" s="1087"/>
      <c r="F31" s="1087"/>
      <c r="G31" s="1087"/>
      <c r="H31" s="1087"/>
      <c r="I31" s="1087"/>
      <c r="J31" s="1087"/>
      <c r="K31" s="1087"/>
      <c r="L31" s="1087"/>
      <c r="M31" s="1087"/>
      <c r="N31" s="1087"/>
      <c r="O31" s="1087"/>
      <c r="P31" s="1088"/>
      <c r="Q31" s="1098">
        <v>118</v>
      </c>
      <c r="R31" s="1099"/>
      <c r="S31" s="1099"/>
      <c r="T31" s="1099"/>
      <c r="U31" s="1099"/>
      <c r="V31" s="1099">
        <v>111</v>
      </c>
      <c r="W31" s="1099"/>
      <c r="X31" s="1099"/>
      <c r="Y31" s="1099"/>
      <c r="Z31" s="1099"/>
      <c r="AA31" s="1099">
        <v>8</v>
      </c>
      <c r="AB31" s="1099"/>
      <c r="AC31" s="1099"/>
      <c r="AD31" s="1099"/>
      <c r="AE31" s="1100"/>
      <c r="AF31" s="1092">
        <v>586</v>
      </c>
      <c r="AG31" s="1093"/>
      <c r="AH31" s="1093"/>
      <c r="AI31" s="1093"/>
      <c r="AJ31" s="1094"/>
      <c r="AK31" s="1035" t="s">
        <v>621</v>
      </c>
      <c r="AL31" s="1026"/>
      <c r="AM31" s="1026"/>
      <c r="AN31" s="1026"/>
      <c r="AO31" s="1026"/>
      <c r="AP31" s="1026">
        <v>412</v>
      </c>
      <c r="AQ31" s="1026"/>
      <c r="AR31" s="1026"/>
      <c r="AS31" s="1026"/>
      <c r="AT31" s="1026"/>
      <c r="AU31" s="1026">
        <v>21</v>
      </c>
      <c r="AV31" s="1026"/>
      <c r="AW31" s="1026"/>
      <c r="AX31" s="1026"/>
      <c r="AY31" s="1026"/>
      <c r="AZ31" s="1097" t="s">
        <v>546</v>
      </c>
      <c r="BA31" s="1097"/>
      <c r="BB31" s="1097"/>
      <c r="BC31" s="1097"/>
      <c r="BD31" s="1097"/>
      <c r="BE31" s="1081" t="s">
        <v>415</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416</v>
      </c>
      <c r="C32" s="1087"/>
      <c r="D32" s="1087"/>
      <c r="E32" s="1087"/>
      <c r="F32" s="1087"/>
      <c r="G32" s="1087"/>
      <c r="H32" s="1087"/>
      <c r="I32" s="1087"/>
      <c r="J32" s="1087"/>
      <c r="K32" s="1087"/>
      <c r="L32" s="1087"/>
      <c r="M32" s="1087"/>
      <c r="N32" s="1087"/>
      <c r="O32" s="1087"/>
      <c r="P32" s="1088"/>
      <c r="Q32" s="1098">
        <v>517</v>
      </c>
      <c r="R32" s="1099"/>
      <c r="S32" s="1099"/>
      <c r="T32" s="1099"/>
      <c r="U32" s="1099"/>
      <c r="V32" s="1099">
        <v>576</v>
      </c>
      <c r="W32" s="1099"/>
      <c r="X32" s="1099"/>
      <c r="Y32" s="1099"/>
      <c r="Z32" s="1099"/>
      <c r="AA32" s="1099">
        <v>-60</v>
      </c>
      <c r="AB32" s="1099"/>
      <c r="AC32" s="1099"/>
      <c r="AD32" s="1099"/>
      <c r="AE32" s="1100"/>
      <c r="AF32" s="1092">
        <v>20</v>
      </c>
      <c r="AG32" s="1093"/>
      <c r="AH32" s="1093"/>
      <c r="AI32" s="1093"/>
      <c r="AJ32" s="1094"/>
      <c r="AK32" s="1035">
        <v>239</v>
      </c>
      <c r="AL32" s="1026"/>
      <c r="AM32" s="1026"/>
      <c r="AN32" s="1026"/>
      <c r="AO32" s="1026"/>
      <c r="AP32" s="1026">
        <v>437</v>
      </c>
      <c r="AQ32" s="1026"/>
      <c r="AR32" s="1026"/>
      <c r="AS32" s="1026"/>
      <c r="AT32" s="1026"/>
      <c r="AU32" s="1026">
        <v>397</v>
      </c>
      <c r="AV32" s="1026"/>
      <c r="AW32" s="1026"/>
      <c r="AX32" s="1026"/>
      <c r="AY32" s="1026"/>
      <c r="AZ32" s="1097" t="s">
        <v>546</v>
      </c>
      <c r="BA32" s="1097"/>
      <c r="BB32" s="1097"/>
      <c r="BC32" s="1097"/>
      <c r="BD32" s="1097"/>
      <c r="BE32" s="1081" t="s">
        <v>417</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418</v>
      </c>
      <c r="C33" s="1087"/>
      <c r="D33" s="1087"/>
      <c r="E33" s="1087"/>
      <c r="F33" s="1087"/>
      <c r="G33" s="1087"/>
      <c r="H33" s="1087"/>
      <c r="I33" s="1087"/>
      <c r="J33" s="1087"/>
      <c r="K33" s="1087"/>
      <c r="L33" s="1087"/>
      <c r="M33" s="1087"/>
      <c r="N33" s="1087"/>
      <c r="O33" s="1087"/>
      <c r="P33" s="1088"/>
      <c r="Q33" s="1098">
        <v>71</v>
      </c>
      <c r="R33" s="1099"/>
      <c r="S33" s="1099"/>
      <c r="T33" s="1099"/>
      <c r="U33" s="1099"/>
      <c r="V33" s="1099">
        <v>59</v>
      </c>
      <c r="W33" s="1099"/>
      <c r="X33" s="1099"/>
      <c r="Y33" s="1099"/>
      <c r="Z33" s="1099"/>
      <c r="AA33" s="1099">
        <v>12</v>
      </c>
      <c r="AB33" s="1099"/>
      <c r="AC33" s="1099"/>
      <c r="AD33" s="1099"/>
      <c r="AE33" s="1100"/>
      <c r="AF33" s="1092">
        <v>12</v>
      </c>
      <c r="AG33" s="1093"/>
      <c r="AH33" s="1093"/>
      <c r="AI33" s="1093"/>
      <c r="AJ33" s="1094"/>
      <c r="AK33" s="1035" t="s">
        <v>621</v>
      </c>
      <c r="AL33" s="1026"/>
      <c r="AM33" s="1026"/>
      <c r="AN33" s="1026"/>
      <c r="AO33" s="1026"/>
      <c r="AP33" s="1026">
        <v>94</v>
      </c>
      <c r="AQ33" s="1026"/>
      <c r="AR33" s="1026"/>
      <c r="AS33" s="1026"/>
      <c r="AT33" s="1026"/>
      <c r="AU33" s="1026">
        <v>80</v>
      </c>
      <c r="AV33" s="1026"/>
      <c r="AW33" s="1026"/>
      <c r="AX33" s="1026"/>
      <c r="AY33" s="1026"/>
      <c r="AZ33" s="1097" t="s">
        <v>546</v>
      </c>
      <c r="BA33" s="1097"/>
      <c r="BB33" s="1097"/>
      <c r="BC33" s="1097"/>
      <c r="BD33" s="1097"/>
      <c r="BE33" s="1081" t="s">
        <v>419</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420</v>
      </c>
      <c r="C34" s="1087"/>
      <c r="D34" s="1087"/>
      <c r="E34" s="1087"/>
      <c r="F34" s="1087"/>
      <c r="G34" s="1087"/>
      <c r="H34" s="1087"/>
      <c r="I34" s="1087"/>
      <c r="J34" s="1087"/>
      <c r="K34" s="1087"/>
      <c r="L34" s="1087"/>
      <c r="M34" s="1087"/>
      <c r="N34" s="1087"/>
      <c r="O34" s="1087"/>
      <c r="P34" s="1088"/>
      <c r="Q34" s="1098">
        <v>64</v>
      </c>
      <c r="R34" s="1099"/>
      <c r="S34" s="1099"/>
      <c r="T34" s="1099"/>
      <c r="U34" s="1099"/>
      <c r="V34" s="1099">
        <v>55</v>
      </c>
      <c r="W34" s="1099"/>
      <c r="X34" s="1099"/>
      <c r="Y34" s="1099"/>
      <c r="Z34" s="1099"/>
      <c r="AA34" s="1099">
        <v>9</v>
      </c>
      <c r="AB34" s="1099"/>
      <c r="AC34" s="1099"/>
      <c r="AD34" s="1099"/>
      <c r="AE34" s="1100"/>
      <c r="AF34" s="1092">
        <v>9</v>
      </c>
      <c r="AG34" s="1093"/>
      <c r="AH34" s="1093"/>
      <c r="AI34" s="1093"/>
      <c r="AJ34" s="1094"/>
      <c r="AK34" s="1035">
        <v>39</v>
      </c>
      <c r="AL34" s="1026"/>
      <c r="AM34" s="1026"/>
      <c r="AN34" s="1026"/>
      <c r="AO34" s="1026"/>
      <c r="AP34" s="1026">
        <v>291</v>
      </c>
      <c r="AQ34" s="1026"/>
      <c r="AR34" s="1026"/>
      <c r="AS34" s="1026"/>
      <c r="AT34" s="1026"/>
      <c r="AU34" s="1026">
        <v>247</v>
      </c>
      <c r="AV34" s="1026"/>
      <c r="AW34" s="1026"/>
      <c r="AX34" s="1026"/>
      <c r="AY34" s="1026"/>
      <c r="AZ34" s="1097" t="s">
        <v>546</v>
      </c>
      <c r="BA34" s="1097"/>
      <c r="BB34" s="1097"/>
      <c r="BC34" s="1097"/>
      <c r="BD34" s="1097"/>
      <c r="BE34" s="1081" t="s">
        <v>421</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422</v>
      </c>
      <c r="C35" s="1087"/>
      <c r="D35" s="1087"/>
      <c r="E35" s="1087"/>
      <c r="F35" s="1087"/>
      <c r="G35" s="1087"/>
      <c r="H35" s="1087"/>
      <c r="I35" s="1087"/>
      <c r="J35" s="1087"/>
      <c r="K35" s="1087"/>
      <c r="L35" s="1087"/>
      <c r="M35" s="1087"/>
      <c r="N35" s="1087"/>
      <c r="O35" s="1087"/>
      <c r="P35" s="1088"/>
      <c r="Q35" s="1098">
        <v>2</v>
      </c>
      <c r="R35" s="1099"/>
      <c r="S35" s="1099"/>
      <c r="T35" s="1099"/>
      <c r="U35" s="1099"/>
      <c r="V35" s="1099">
        <v>2</v>
      </c>
      <c r="W35" s="1099"/>
      <c r="X35" s="1099"/>
      <c r="Y35" s="1099"/>
      <c r="Z35" s="1099"/>
      <c r="AA35" s="1099">
        <v>0</v>
      </c>
      <c r="AB35" s="1099"/>
      <c r="AC35" s="1099"/>
      <c r="AD35" s="1099"/>
      <c r="AE35" s="1100"/>
      <c r="AF35" s="1092">
        <v>0</v>
      </c>
      <c r="AG35" s="1093"/>
      <c r="AH35" s="1093"/>
      <c r="AI35" s="1093"/>
      <c r="AJ35" s="1094"/>
      <c r="AK35" s="1035" t="s">
        <v>621</v>
      </c>
      <c r="AL35" s="1026"/>
      <c r="AM35" s="1026"/>
      <c r="AN35" s="1026"/>
      <c r="AO35" s="1026"/>
      <c r="AP35" s="1026">
        <v>22</v>
      </c>
      <c r="AQ35" s="1026"/>
      <c r="AR35" s="1026"/>
      <c r="AS35" s="1026"/>
      <c r="AT35" s="1026"/>
      <c r="AU35" s="1026">
        <v>19</v>
      </c>
      <c r="AV35" s="1026"/>
      <c r="AW35" s="1026"/>
      <c r="AX35" s="1026"/>
      <c r="AY35" s="1026"/>
      <c r="AZ35" s="1097" t="s">
        <v>546</v>
      </c>
      <c r="BA35" s="1097"/>
      <c r="BB35" s="1097"/>
      <c r="BC35" s="1097"/>
      <c r="BD35" s="1097"/>
      <c r="BE35" s="1081" t="s">
        <v>423</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424</v>
      </c>
      <c r="C36" s="1087"/>
      <c r="D36" s="1087"/>
      <c r="E36" s="1087"/>
      <c r="F36" s="1087"/>
      <c r="G36" s="1087"/>
      <c r="H36" s="1087"/>
      <c r="I36" s="1087"/>
      <c r="J36" s="1087"/>
      <c r="K36" s="1087"/>
      <c r="L36" s="1087"/>
      <c r="M36" s="1087"/>
      <c r="N36" s="1087"/>
      <c r="O36" s="1087"/>
      <c r="P36" s="1088"/>
      <c r="Q36" s="1098">
        <v>29</v>
      </c>
      <c r="R36" s="1099"/>
      <c r="S36" s="1099"/>
      <c r="T36" s="1099"/>
      <c r="U36" s="1099"/>
      <c r="V36" s="1099">
        <v>23</v>
      </c>
      <c r="W36" s="1099"/>
      <c r="X36" s="1099"/>
      <c r="Y36" s="1099"/>
      <c r="Z36" s="1099"/>
      <c r="AA36" s="1099">
        <v>5</v>
      </c>
      <c r="AB36" s="1099"/>
      <c r="AC36" s="1099"/>
      <c r="AD36" s="1099"/>
      <c r="AE36" s="1100"/>
      <c r="AF36" s="1092">
        <v>5</v>
      </c>
      <c r="AG36" s="1093"/>
      <c r="AH36" s="1093"/>
      <c r="AI36" s="1093"/>
      <c r="AJ36" s="1094"/>
      <c r="AK36" s="1035" t="s">
        <v>621</v>
      </c>
      <c r="AL36" s="1026"/>
      <c r="AM36" s="1026"/>
      <c r="AN36" s="1026"/>
      <c r="AO36" s="1026"/>
      <c r="AP36" s="1026">
        <v>81</v>
      </c>
      <c r="AQ36" s="1026"/>
      <c r="AR36" s="1026"/>
      <c r="AS36" s="1026"/>
      <c r="AT36" s="1026"/>
      <c r="AU36" s="1026">
        <v>68</v>
      </c>
      <c r="AV36" s="1026"/>
      <c r="AW36" s="1026"/>
      <c r="AX36" s="1026"/>
      <c r="AY36" s="1026"/>
      <c r="AZ36" s="1097" t="s">
        <v>546</v>
      </c>
      <c r="BA36" s="1097"/>
      <c r="BB36" s="1097"/>
      <c r="BC36" s="1097"/>
      <c r="BD36" s="1097"/>
      <c r="BE36" s="1081" t="s">
        <v>421</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t="s">
        <v>425</v>
      </c>
      <c r="C37" s="1087"/>
      <c r="D37" s="1087"/>
      <c r="E37" s="1087"/>
      <c r="F37" s="1087"/>
      <c r="G37" s="1087"/>
      <c r="H37" s="1087"/>
      <c r="I37" s="1087"/>
      <c r="J37" s="1087"/>
      <c r="K37" s="1087"/>
      <c r="L37" s="1087"/>
      <c r="M37" s="1087"/>
      <c r="N37" s="1087"/>
      <c r="O37" s="1087"/>
      <c r="P37" s="1088"/>
      <c r="Q37" s="1098">
        <v>53</v>
      </c>
      <c r="R37" s="1099"/>
      <c r="S37" s="1099"/>
      <c r="T37" s="1099"/>
      <c r="U37" s="1099"/>
      <c r="V37" s="1099">
        <v>49</v>
      </c>
      <c r="W37" s="1099"/>
      <c r="X37" s="1099"/>
      <c r="Y37" s="1099"/>
      <c r="Z37" s="1099"/>
      <c r="AA37" s="1099">
        <v>4</v>
      </c>
      <c r="AB37" s="1099"/>
      <c r="AC37" s="1099"/>
      <c r="AD37" s="1099"/>
      <c r="AE37" s="1100"/>
      <c r="AF37" s="1092">
        <v>4</v>
      </c>
      <c r="AG37" s="1093"/>
      <c r="AH37" s="1093"/>
      <c r="AI37" s="1093"/>
      <c r="AJ37" s="1094"/>
      <c r="AK37" s="1035">
        <v>44</v>
      </c>
      <c r="AL37" s="1026"/>
      <c r="AM37" s="1026"/>
      <c r="AN37" s="1026"/>
      <c r="AO37" s="1026"/>
      <c r="AP37" s="1026">
        <v>196</v>
      </c>
      <c r="AQ37" s="1026"/>
      <c r="AR37" s="1026"/>
      <c r="AS37" s="1026"/>
      <c r="AT37" s="1026"/>
      <c r="AU37" s="1026">
        <v>196</v>
      </c>
      <c r="AV37" s="1026"/>
      <c r="AW37" s="1026"/>
      <c r="AX37" s="1026"/>
      <c r="AY37" s="1026"/>
      <c r="AZ37" s="1097" t="s">
        <v>546</v>
      </c>
      <c r="BA37" s="1097"/>
      <c r="BB37" s="1097"/>
      <c r="BC37" s="1097"/>
      <c r="BD37" s="1097"/>
      <c r="BE37" s="1081" t="s">
        <v>426</v>
      </c>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t="s">
        <v>427</v>
      </c>
      <c r="C38" s="1087"/>
      <c r="D38" s="1087"/>
      <c r="E38" s="1087"/>
      <c r="F38" s="1087"/>
      <c r="G38" s="1087"/>
      <c r="H38" s="1087"/>
      <c r="I38" s="1087"/>
      <c r="J38" s="1087"/>
      <c r="K38" s="1087"/>
      <c r="L38" s="1087"/>
      <c r="M38" s="1087"/>
      <c r="N38" s="1087"/>
      <c r="O38" s="1087"/>
      <c r="P38" s="1088"/>
      <c r="Q38" s="1098">
        <v>79</v>
      </c>
      <c r="R38" s="1099"/>
      <c r="S38" s="1099"/>
      <c r="T38" s="1099"/>
      <c r="U38" s="1099"/>
      <c r="V38" s="1099">
        <v>71</v>
      </c>
      <c r="W38" s="1099"/>
      <c r="X38" s="1099"/>
      <c r="Y38" s="1099"/>
      <c r="Z38" s="1099"/>
      <c r="AA38" s="1099">
        <v>8</v>
      </c>
      <c r="AB38" s="1099"/>
      <c r="AC38" s="1099"/>
      <c r="AD38" s="1099"/>
      <c r="AE38" s="1100"/>
      <c r="AF38" s="1092">
        <v>8</v>
      </c>
      <c r="AG38" s="1093"/>
      <c r="AH38" s="1093"/>
      <c r="AI38" s="1093"/>
      <c r="AJ38" s="1094"/>
      <c r="AK38" s="1035">
        <v>64</v>
      </c>
      <c r="AL38" s="1026"/>
      <c r="AM38" s="1026"/>
      <c r="AN38" s="1026"/>
      <c r="AO38" s="1026"/>
      <c r="AP38" s="1026">
        <v>394</v>
      </c>
      <c r="AQ38" s="1026"/>
      <c r="AR38" s="1026"/>
      <c r="AS38" s="1026"/>
      <c r="AT38" s="1026"/>
      <c r="AU38" s="1026">
        <v>394</v>
      </c>
      <c r="AV38" s="1026"/>
      <c r="AW38" s="1026"/>
      <c r="AX38" s="1026"/>
      <c r="AY38" s="1026"/>
      <c r="AZ38" s="1097" t="s">
        <v>546</v>
      </c>
      <c r="BA38" s="1097"/>
      <c r="BB38" s="1097"/>
      <c r="BC38" s="1097"/>
      <c r="BD38" s="1097"/>
      <c r="BE38" s="1081" t="s">
        <v>419</v>
      </c>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t="s">
        <v>428</v>
      </c>
      <c r="C39" s="1087"/>
      <c r="D39" s="1087"/>
      <c r="E39" s="1087"/>
      <c r="F39" s="1087"/>
      <c r="G39" s="1087"/>
      <c r="H39" s="1087"/>
      <c r="I39" s="1087"/>
      <c r="J39" s="1087"/>
      <c r="K39" s="1087"/>
      <c r="L39" s="1087"/>
      <c r="M39" s="1087"/>
      <c r="N39" s="1087"/>
      <c r="O39" s="1087"/>
      <c r="P39" s="1088"/>
      <c r="Q39" s="1098">
        <v>204</v>
      </c>
      <c r="R39" s="1099"/>
      <c r="S39" s="1099"/>
      <c r="T39" s="1099"/>
      <c r="U39" s="1099"/>
      <c r="V39" s="1099">
        <v>201</v>
      </c>
      <c r="W39" s="1099"/>
      <c r="X39" s="1099"/>
      <c r="Y39" s="1099"/>
      <c r="Z39" s="1099"/>
      <c r="AA39" s="1099">
        <v>2</v>
      </c>
      <c r="AB39" s="1099"/>
      <c r="AC39" s="1099"/>
      <c r="AD39" s="1099"/>
      <c r="AE39" s="1100"/>
      <c r="AF39" s="1092">
        <v>2</v>
      </c>
      <c r="AG39" s="1093"/>
      <c r="AH39" s="1093"/>
      <c r="AI39" s="1093"/>
      <c r="AJ39" s="1094"/>
      <c r="AK39" s="1035">
        <v>68</v>
      </c>
      <c r="AL39" s="1026"/>
      <c r="AM39" s="1026"/>
      <c r="AN39" s="1026"/>
      <c r="AO39" s="1026"/>
      <c r="AP39" s="1026">
        <v>614</v>
      </c>
      <c r="AQ39" s="1026"/>
      <c r="AR39" s="1026"/>
      <c r="AS39" s="1026"/>
      <c r="AT39" s="1026"/>
      <c r="AU39" s="1026">
        <v>614</v>
      </c>
      <c r="AV39" s="1026"/>
      <c r="AW39" s="1026"/>
      <c r="AX39" s="1026"/>
      <c r="AY39" s="1026"/>
      <c r="AZ39" s="1097" t="s">
        <v>546</v>
      </c>
      <c r="BA39" s="1097"/>
      <c r="BB39" s="1097"/>
      <c r="BC39" s="1097"/>
      <c r="BD39" s="1097"/>
      <c r="BE39" s="1081" t="s">
        <v>419</v>
      </c>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t="s">
        <v>429</v>
      </c>
      <c r="C40" s="1087"/>
      <c r="D40" s="1087"/>
      <c r="E40" s="1087"/>
      <c r="F40" s="1087"/>
      <c r="G40" s="1087"/>
      <c r="H40" s="1087"/>
      <c r="I40" s="1087"/>
      <c r="J40" s="1087"/>
      <c r="K40" s="1087"/>
      <c r="L40" s="1087"/>
      <c r="M40" s="1087"/>
      <c r="N40" s="1087"/>
      <c r="O40" s="1087"/>
      <c r="P40" s="1088"/>
      <c r="Q40" s="1098">
        <v>28</v>
      </c>
      <c r="R40" s="1099"/>
      <c r="S40" s="1099"/>
      <c r="T40" s="1099"/>
      <c r="U40" s="1099"/>
      <c r="V40" s="1099">
        <v>25</v>
      </c>
      <c r="W40" s="1099"/>
      <c r="X40" s="1099"/>
      <c r="Y40" s="1099"/>
      <c r="Z40" s="1099"/>
      <c r="AA40" s="1099">
        <v>3</v>
      </c>
      <c r="AB40" s="1099"/>
      <c r="AC40" s="1099"/>
      <c r="AD40" s="1099"/>
      <c r="AE40" s="1100"/>
      <c r="AF40" s="1092">
        <v>3</v>
      </c>
      <c r="AG40" s="1093"/>
      <c r="AH40" s="1093"/>
      <c r="AI40" s="1093"/>
      <c r="AJ40" s="1094"/>
      <c r="AK40" s="1035">
        <v>8</v>
      </c>
      <c r="AL40" s="1026"/>
      <c r="AM40" s="1026"/>
      <c r="AN40" s="1026"/>
      <c r="AO40" s="1026"/>
      <c r="AP40" s="1026">
        <v>47</v>
      </c>
      <c r="AQ40" s="1026"/>
      <c r="AR40" s="1026"/>
      <c r="AS40" s="1026"/>
      <c r="AT40" s="1026"/>
      <c r="AU40" s="1026">
        <v>47</v>
      </c>
      <c r="AV40" s="1026"/>
      <c r="AW40" s="1026"/>
      <c r="AX40" s="1026"/>
      <c r="AY40" s="1026"/>
      <c r="AZ40" s="1097" t="s">
        <v>546</v>
      </c>
      <c r="BA40" s="1097"/>
      <c r="BB40" s="1097"/>
      <c r="BC40" s="1097"/>
      <c r="BD40" s="1097"/>
      <c r="BE40" s="1081" t="s">
        <v>421</v>
      </c>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t="s">
        <v>430</v>
      </c>
      <c r="C41" s="1087"/>
      <c r="D41" s="1087"/>
      <c r="E41" s="1087"/>
      <c r="F41" s="1087"/>
      <c r="G41" s="1087"/>
      <c r="H41" s="1087"/>
      <c r="I41" s="1087"/>
      <c r="J41" s="1087"/>
      <c r="K41" s="1087"/>
      <c r="L41" s="1087"/>
      <c r="M41" s="1087"/>
      <c r="N41" s="1087"/>
      <c r="O41" s="1087"/>
      <c r="P41" s="1088"/>
      <c r="Q41" s="1098">
        <v>29</v>
      </c>
      <c r="R41" s="1099"/>
      <c r="S41" s="1099"/>
      <c r="T41" s="1099"/>
      <c r="U41" s="1099"/>
      <c r="V41" s="1099">
        <v>23</v>
      </c>
      <c r="W41" s="1099"/>
      <c r="X41" s="1099"/>
      <c r="Y41" s="1099"/>
      <c r="Z41" s="1099"/>
      <c r="AA41" s="1099">
        <v>6</v>
      </c>
      <c r="AB41" s="1099"/>
      <c r="AC41" s="1099"/>
      <c r="AD41" s="1099"/>
      <c r="AE41" s="1100"/>
      <c r="AF41" s="1092">
        <v>6</v>
      </c>
      <c r="AG41" s="1093"/>
      <c r="AH41" s="1093"/>
      <c r="AI41" s="1093"/>
      <c r="AJ41" s="1094"/>
      <c r="AK41" s="1035">
        <v>19</v>
      </c>
      <c r="AL41" s="1026"/>
      <c r="AM41" s="1026"/>
      <c r="AN41" s="1026"/>
      <c r="AO41" s="1026"/>
      <c r="AP41" s="1026">
        <v>80</v>
      </c>
      <c r="AQ41" s="1026"/>
      <c r="AR41" s="1026"/>
      <c r="AS41" s="1026"/>
      <c r="AT41" s="1026"/>
      <c r="AU41" s="1026">
        <v>80</v>
      </c>
      <c r="AV41" s="1026"/>
      <c r="AW41" s="1026"/>
      <c r="AX41" s="1026"/>
      <c r="AY41" s="1026"/>
      <c r="AZ41" s="1097" t="s">
        <v>546</v>
      </c>
      <c r="BA41" s="1097"/>
      <c r="BB41" s="1097"/>
      <c r="BC41" s="1097"/>
      <c r="BD41" s="1097"/>
      <c r="BE41" s="1081" t="s">
        <v>426</v>
      </c>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t="s">
        <v>431</v>
      </c>
      <c r="C42" s="1087"/>
      <c r="D42" s="1087"/>
      <c r="E42" s="1087"/>
      <c r="F42" s="1087"/>
      <c r="G42" s="1087"/>
      <c r="H42" s="1087"/>
      <c r="I42" s="1087"/>
      <c r="J42" s="1087"/>
      <c r="K42" s="1087"/>
      <c r="L42" s="1087"/>
      <c r="M42" s="1087"/>
      <c r="N42" s="1087"/>
      <c r="O42" s="1087"/>
      <c r="P42" s="1088"/>
      <c r="Q42" s="1098">
        <v>12</v>
      </c>
      <c r="R42" s="1099"/>
      <c r="S42" s="1099"/>
      <c r="T42" s="1099"/>
      <c r="U42" s="1099"/>
      <c r="V42" s="1099">
        <v>9</v>
      </c>
      <c r="W42" s="1099"/>
      <c r="X42" s="1099"/>
      <c r="Y42" s="1099"/>
      <c r="Z42" s="1099"/>
      <c r="AA42" s="1099">
        <v>3</v>
      </c>
      <c r="AB42" s="1099"/>
      <c r="AC42" s="1099"/>
      <c r="AD42" s="1099"/>
      <c r="AE42" s="1100"/>
      <c r="AF42" s="1092">
        <v>3</v>
      </c>
      <c r="AG42" s="1093"/>
      <c r="AH42" s="1093"/>
      <c r="AI42" s="1093"/>
      <c r="AJ42" s="1094"/>
      <c r="AK42" s="1035">
        <v>8</v>
      </c>
      <c r="AL42" s="1026"/>
      <c r="AM42" s="1026"/>
      <c r="AN42" s="1026"/>
      <c r="AO42" s="1026"/>
      <c r="AP42" s="1026">
        <v>22</v>
      </c>
      <c r="AQ42" s="1026"/>
      <c r="AR42" s="1026"/>
      <c r="AS42" s="1026"/>
      <c r="AT42" s="1026"/>
      <c r="AU42" s="1026">
        <v>22</v>
      </c>
      <c r="AV42" s="1026"/>
      <c r="AW42" s="1026"/>
      <c r="AX42" s="1026"/>
      <c r="AY42" s="1026"/>
      <c r="AZ42" s="1097" t="s">
        <v>546</v>
      </c>
      <c r="BA42" s="1097"/>
      <c r="BB42" s="1097"/>
      <c r="BC42" s="1097"/>
      <c r="BD42" s="1097"/>
      <c r="BE42" s="1081" t="s">
        <v>421</v>
      </c>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t="s">
        <v>432</v>
      </c>
      <c r="C43" s="1087"/>
      <c r="D43" s="1087"/>
      <c r="E43" s="1087"/>
      <c r="F43" s="1087"/>
      <c r="G43" s="1087"/>
      <c r="H43" s="1087"/>
      <c r="I43" s="1087"/>
      <c r="J43" s="1087"/>
      <c r="K43" s="1087"/>
      <c r="L43" s="1087"/>
      <c r="M43" s="1087"/>
      <c r="N43" s="1087"/>
      <c r="O43" s="1087"/>
      <c r="P43" s="1088"/>
      <c r="Q43" s="1098">
        <v>15</v>
      </c>
      <c r="R43" s="1099"/>
      <c r="S43" s="1099"/>
      <c r="T43" s="1099"/>
      <c r="U43" s="1099"/>
      <c r="V43" s="1099">
        <v>12</v>
      </c>
      <c r="W43" s="1099"/>
      <c r="X43" s="1099"/>
      <c r="Y43" s="1099"/>
      <c r="Z43" s="1099"/>
      <c r="AA43" s="1099">
        <v>3</v>
      </c>
      <c r="AB43" s="1099"/>
      <c r="AC43" s="1099"/>
      <c r="AD43" s="1099"/>
      <c r="AE43" s="1100"/>
      <c r="AF43" s="1092">
        <v>3</v>
      </c>
      <c r="AG43" s="1093"/>
      <c r="AH43" s="1093"/>
      <c r="AI43" s="1093"/>
      <c r="AJ43" s="1094"/>
      <c r="AK43" s="1035">
        <v>11</v>
      </c>
      <c r="AL43" s="1026"/>
      <c r="AM43" s="1026"/>
      <c r="AN43" s="1026"/>
      <c r="AO43" s="1026"/>
      <c r="AP43" s="1026">
        <v>69</v>
      </c>
      <c r="AQ43" s="1026"/>
      <c r="AR43" s="1026"/>
      <c r="AS43" s="1026"/>
      <c r="AT43" s="1026"/>
      <c r="AU43" s="1026">
        <v>69</v>
      </c>
      <c r="AV43" s="1026"/>
      <c r="AW43" s="1026"/>
      <c r="AX43" s="1026"/>
      <c r="AY43" s="1026"/>
      <c r="AZ43" s="1097" t="s">
        <v>546</v>
      </c>
      <c r="BA43" s="1097"/>
      <c r="BB43" s="1097"/>
      <c r="BC43" s="1097"/>
      <c r="BD43" s="1097"/>
      <c r="BE43" s="1081" t="s">
        <v>421</v>
      </c>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433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398</v>
      </c>
      <c r="B63" s="999" t="s">
        <v>434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731</v>
      </c>
      <c r="AG63" s="1014"/>
      <c r="AH63" s="1014"/>
      <c r="AI63" s="1014"/>
      <c r="AJ63" s="1079"/>
      <c r="AK63" s="1080"/>
      <c r="AL63" s="1018"/>
      <c r="AM63" s="1018"/>
      <c r="AN63" s="1018"/>
      <c r="AO63" s="1018"/>
      <c r="AP63" s="1014">
        <v>2764</v>
      </c>
      <c r="AQ63" s="1014"/>
      <c r="AR63" s="1014"/>
      <c r="AS63" s="1014"/>
      <c r="AT63" s="1014"/>
      <c r="AU63" s="1014">
        <v>2254</v>
      </c>
      <c r="AV63" s="1014"/>
      <c r="AW63" s="1014"/>
      <c r="AX63" s="1014"/>
      <c r="AY63" s="1014"/>
      <c r="AZ63" s="1074"/>
      <c r="BA63" s="1074"/>
      <c r="BB63" s="1074"/>
      <c r="BC63" s="1074"/>
      <c r="BD63" s="1074"/>
      <c r="BE63" s="1015"/>
      <c r="BF63" s="1015"/>
      <c r="BG63" s="1015"/>
      <c r="BH63" s="1015"/>
      <c r="BI63" s="1016"/>
      <c r="BJ63" s="1075" t="s">
        <v>435</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436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437</v>
      </c>
      <c r="B66" s="1051"/>
      <c r="C66" s="1051"/>
      <c r="D66" s="1051"/>
      <c r="E66" s="1051"/>
      <c r="F66" s="1051"/>
      <c r="G66" s="1051"/>
      <c r="H66" s="1051"/>
      <c r="I66" s="1051"/>
      <c r="J66" s="1051"/>
      <c r="K66" s="1051"/>
      <c r="L66" s="1051"/>
      <c r="M66" s="1051"/>
      <c r="N66" s="1051"/>
      <c r="O66" s="1051"/>
      <c r="P66" s="1052"/>
      <c r="Q66" s="1056" t="s">
        <v>438</v>
      </c>
      <c r="R66" s="1057"/>
      <c r="S66" s="1057"/>
      <c r="T66" s="1057"/>
      <c r="U66" s="1058"/>
      <c r="V66" s="1056" t="s">
        <v>439</v>
      </c>
      <c r="W66" s="1057"/>
      <c r="X66" s="1057"/>
      <c r="Y66" s="1057"/>
      <c r="Z66" s="1058"/>
      <c r="AA66" s="1056" t="s">
        <v>440</v>
      </c>
      <c r="AB66" s="1057"/>
      <c r="AC66" s="1057"/>
      <c r="AD66" s="1057"/>
      <c r="AE66" s="1058"/>
      <c r="AF66" s="1062" t="s">
        <v>441</v>
      </c>
      <c r="AG66" s="1063"/>
      <c r="AH66" s="1063"/>
      <c r="AI66" s="1063"/>
      <c r="AJ66" s="1064"/>
      <c r="AK66" s="1056" t="s">
        <v>442</v>
      </c>
      <c r="AL66" s="1051"/>
      <c r="AM66" s="1051"/>
      <c r="AN66" s="1051"/>
      <c r="AO66" s="1052"/>
      <c r="AP66" s="1056" t="s">
        <v>408</v>
      </c>
      <c r="AQ66" s="1057"/>
      <c r="AR66" s="1057"/>
      <c r="AS66" s="1057"/>
      <c r="AT66" s="1058"/>
      <c r="AU66" s="1056" t="s">
        <v>443</v>
      </c>
      <c r="AV66" s="1057"/>
      <c r="AW66" s="1057"/>
      <c r="AX66" s="1057"/>
      <c r="AY66" s="1058"/>
      <c r="AZ66" s="1056" t="s">
        <v>384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609</v>
      </c>
      <c r="C68" s="1041"/>
      <c r="D68" s="1041"/>
      <c r="E68" s="1041"/>
      <c r="F68" s="1041"/>
      <c r="G68" s="1041"/>
      <c r="H68" s="1041"/>
      <c r="I68" s="1041"/>
      <c r="J68" s="1041"/>
      <c r="K68" s="1041"/>
      <c r="L68" s="1041"/>
      <c r="M68" s="1041"/>
      <c r="N68" s="1041"/>
      <c r="O68" s="1041"/>
      <c r="P68" s="1042"/>
      <c r="Q68" s="1043">
        <v>2</v>
      </c>
      <c r="R68" s="1037"/>
      <c r="S68" s="1037"/>
      <c r="T68" s="1037"/>
      <c r="U68" s="1037"/>
      <c r="V68" s="1037">
        <v>1</v>
      </c>
      <c r="W68" s="1037"/>
      <c r="X68" s="1037"/>
      <c r="Y68" s="1037"/>
      <c r="Z68" s="1037"/>
      <c r="AA68" s="1037">
        <v>1</v>
      </c>
      <c r="AB68" s="1037"/>
      <c r="AC68" s="1037"/>
      <c r="AD68" s="1037"/>
      <c r="AE68" s="1037"/>
      <c r="AF68" s="1037">
        <v>1</v>
      </c>
      <c r="AG68" s="1037"/>
      <c r="AH68" s="1037"/>
      <c r="AI68" s="1037"/>
      <c r="AJ68" s="1037"/>
      <c r="AK68" s="1037" t="s">
        <v>621</v>
      </c>
      <c r="AL68" s="1037"/>
      <c r="AM68" s="1037"/>
      <c r="AN68" s="1037"/>
      <c r="AO68" s="1037"/>
      <c r="AP68" s="1037" t="s">
        <v>621</v>
      </c>
      <c r="AQ68" s="1037"/>
      <c r="AR68" s="1037"/>
      <c r="AS68" s="1037"/>
      <c r="AT68" s="1037"/>
      <c r="AU68" s="1037" t="s">
        <v>621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610</v>
      </c>
      <c r="C69" s="1030"/>
      <c r="D69" s="1030"/>
      <c r="E69" s="1030"/>
      <c r="F69" s="1030"/>
      <c r="G69" s="1030"/>
      <c r="H69" s="1030"/>
      <c r="I69" s="1030"/>
      <c r="J69" s="1030"/>
      <c r="K69" s="1030"/>
      <c r="L69" s="1030"/>
      <c r="M69" s="1030"/>
      <c r="N69" s="1030"/>
      <c r="O69" s="1030"/>
      <c r="P69" s="1031"/>
      <c r="Q69" s="1032">
        <v>5321</v>
      </c>
      <c r="R69" s="1026"/>
      <c r="S69" s="1026"/>
      <c r="T69" s="1026"/>
      <c r="U69" s="1026"/>
      <c r="V69" s="1026">
        <v>4836</v>
      </c>
      <c r="W69" s="1026"/>
      <c r="X69" s="1026"/>
      <c r="Y69" s="1026"/>
      <c r="Z69" s="1026"/>
      <c r="AA69" s="1026">
        <v>485</v>
      </c>
      <c r="AB69" s="1026"/>
      <c r="AC69" s="1026"/>
      <c r="AD69" s="1026"/>
      <c r="AE69" s="1026"/>
      <c r="AF69" s="1026">
        <v>485</v>
      </c>
      <c r="AG69" s="1026"/>
      <c r="AH69" s="1026"/>
      <c r="AI69" s="1026"/>
      <c r="AJ69" s="1026"/>
      <c r="AK69" s="1026">
        <v>5</v>
      </c>
      <c r="AL69" s="1026"/>
      <c r="AM69" s="1026"/>
      <c r="AN69" s="1026"/>
      <c r="AO69" s="1026"/>
      <c r="AP69" s="1026" t="s">
        <v>621</v>
      </c>
      <c r="AQ69" s="1026"/>
      <c r="AR69" s="1026"/>
      <c r="AS69" s="1026"/>
      <c r="AT69" s="1026"/>
      <c r="AU69" s="1026" t="s">
        <v>621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611</v>
      </c>
      <c r="C70" s="1030"/>
      <c r="D70" s="1030"/>
      <c r="E70" s="1030"/>
      <c r="F70" s="1030"/>
      <c r="G70" s="1030"/>
      <c r="H70" s="1030"/>
      <c r="I70" s="1030"/>
      <c r="J70" s="1030"/>
      <c r="K70" s="1030"/>
      <c r="L70" s="1030"/>
      <c r="M70" s="1030"/>
      <c r="N70" s="1030"/>
      <c r="O70" s="1030"/>
      <c r="P70" s="1031"/>
      <c r="Q70" s="1032">
        <v>138</v>
      </c>
      <c r="R70" s="1026"/>
      <c r="S70" s="1026"/>
      <c r="T70" s="1026"/>
      <c r="U70" s="1026"/>
      <c r="V70" s="1026">
        <v>68</v>
      </c>
      <c r="W70" s="1026"/>
      <c r="X70" s="1026"/>
      <c r="Y70" s="1026"/>
      <c r="Z70" s="1026"/>
      <c r="AA70" s="1026">
        <v>70</v>
      </c>
      <c r="AB70" s="1026"/>
      <c r="AC70" s="1026"/>
      <c r="AD70" s="1026"/>
      <c r="AE70" s="1026"/>
      <c r="AF70" s="1026">
        <v>70</v>
      </c>
      <c r="AG70" s="1026"/>
      <c r="AH70" s="1026"/>
      <c r="AI70" s="1026"/>
      <c r="AJ70" s="1026"/>
      <c r="AK70" s="1026" t="s">
        <v>621</v>
      </c>
      <c r="AL70" s="1026"/>
      <c r="AM70" s="1026"/>
      <c r="AN70" s="1026"/>
      <c r="AO70" s="1026"/>
      <c r="AP70" s="1026" t="s">
        <v>621</v>
      </c>
      <c r="AQ70" s="1026"/>
      <c r="AR70" s="1026"/>
      <c r="AS70" s="1026"/>
      <c r="AT70" s="1026"/>
      <c r="AU70" s="1026" t="s">
        <v>621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612</v>
      </c>
      <c r="C71" s="1030"/>
      <c r="D71" s="1030"/>
      <c r="E71" s="1030"/>
      <c r="F71" s="1030"/>
      <c r="G71" s="1030"/>
      <c r="H71" s="1030"/>
      <c r="I71" s="1030"/>
      <c r="J71" s="1030"/>
      <c r="K71" s="1030"/>
      <c r="L71" s="1030"/>
      <c r="M71" s="1030"/>
      <c r="N71" s="1030"/>
      <c r="O71" s="1030"/>
      <c r="P71" s="1031"/>
      <c r="Q71" s="1032">
        <v>167</v>
      </c>
      <c r="R71" s="1026"/>
      <c r="S71" s="1026"/>
      <c r="T71" s="1026"/>
      <c r="U71" s="1026"/>
      <c r="V71" s="1026">
        <v>163</v>
      </c>
      <c r="W71" s="1026"/>
      <c r="X71" s="1026"/>
      <c r="Y71" s="1026"/>
      <c r="Z71" s="1026"/>
      <c r="AA71" s="1026">
        <v>4</v>
      </c>
      <c r="AB71" s="1026"/>
      <c r="AC71" s="1026"/>
      <c r="AD71" s="1026"/>
      <c r="AE71" s="1026"/>
      <c r="AF71" s="1026">
        <v>4</v>
      </c>
      <c r="AG71" s="1026"/>
      <c r="AH71" s="1026"/>
      <c r="AI71" s="1026"/>
      <c r="AJ71" s="1026"/>
      <c r="AK71" s="1026" t="s">
        <v>621</v>
      </c>
      <c r="AL71" s="1026"/>
      <c r="AM71" s="1026"/>
      <c r="AN71" s="1026"/>
      <c r="AO71" s="1026"/>
      <c r="AP71" s="1026" t="s">
        <v>621</v>
      </c>
      <c r="AQ71" s="1026"/>
      <c r="AR71" s="1026"/>
      <c r="AS71" s="1026"/>
      <c r="AT71" s="1026"/>
      <c r="AU71" s="1026" t="s">
        <v>621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613</v>
      </c>
      <c r="C72" s="1030"/>
      <c r="D72" s="1030"/>
      <c r="E72" s="1030"/>
      <c r="F72" s="1030"/>
      <c r="G72" s="1030"/>
      <c r="H72" s="1030"/>
      <c r="I72" s="1030"/>
      <c r="J72" s="1030"/>
      <c r="K72" s="1030"/>
      <c r="L72" s="1030"/>
      <c r="M72" s="1030"/>
      <c r="N72" s="1030"/>
      <c r="O72" s="1030"/>
      <c r="P72" s="1031"/>
      <c r="Q72" s="1032">
        <v>602</v>
      </c>
      <c r="R72" s="1026"/>
      <c r="S72" s="1026"/>
      <c r="T72" s="1026"/>
      <c r="U72" s="1026"/>
      <c r="V72" s="1026">
        <v>555</v>
      </c>
      <c r="W72" s="1026"/>
      <c r="X72" s="1026"/>
      <c r="Y72" s="1026"/>
      <c r="Z72" s="1026"/>
      <c r="AA72" s="1026">
        <v>47</v>
      </c>
      <c r="AB72" s="1026"/>
      <c r="AC72" s="1026"/>
      <c r="AD72" s="1026"/>
      <c r="AE72" s="1026"/>
      <c r="AF72" s="1026">
        <v>47</v>
      </c>
      <c r="AG72" s="1026"/>
      <c r="AH72" s="1026"/>
      <c r="AI72" s="1026"/>
      <c r="AJ72" s="1026"/>
      <c r="AK72" s="1026" t="s">
        <v>621</v>
      </c>
      <c r="AL72" s="1026"/>
      <c r="AM72" s="1026"/>
      <c r="AN72" s="1026"/>
      <c r="AO72" s="1026"/>
      <c r="AP72" s="1026">
        <v>41</v>
      </c>
      <c r="AQ72" s="1026"/>
      <c r="AR72" s="1026"/>
      <c r="AS72" s="1026"/>
      <c r="AT72" s="1026"/>
      <c r="AU72" s="1026">
        <v>22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614</v>
      </c>
      <c r="C73" s="1030"/>
      <c r="D73" s="1030"/>
      <c r="E73" s="1030"/>
      <c r="F73" s="1030"/>
      <c r="G73" s="1030"/>
      <c r="H73" s="1030"/>
      <c r="I73" s="1030"/>
      <c r="J73" s="1030"/>
      <c r="K73" s="1030"/>
      <c r="L73" s="1030"/>
      <c r="M73" s="1030"/>
      <c r="N73" s="1030"/>
      <c r="O73" s="1030"/>
      <c r="P73" s="1031"/>
      <c r="Q73" s="1032">
        <v>639</v>
      </c>
      <c r="R73" s="1026"/>
      <c r="S73" s="1026"/>
      <c r="T73" s="1026"/>
      <c r="U73" s="1026"/>
      <c r="V73" s="1026">
        <v>603</v>
      </c>
      <c r="W73" s="1026"/>
      <c r="X73" s="1026"/>
      <c r="Y73" s="1026"/>
      <c r="Z73" s="1026"/>
      <c r="AA73" s="1026">
        <v>36</v>
      </c>
      <c r="AB73" s="1026"/>
      <c r="AC73" s="1026"/>
      <c r="AD73" s="1026"/>
      <c r="AE73" s="1026"/>
      <c r="AF73" s="1026">
        <v>36</v>
      </c>
      <c r="AG73" s="1026"/>
      <c r="AH73" s="1026"/>
      <c r="AI73" s="1026"/>
      <c r="AJ73" s="1026"/>
      <c r="AK73" s="1026" t="s">
        <v>621</v>
      </c>
      <c r="AL73" s="1026"/>
      <c r="AM73" s="1026"/>
      <c r="AN73" s="1026"/>
      <c r="AO73" s="1026"/>
      <c r="AP73" s="1026" t="s">
        <v>621</v>
      </c>
      <c r="AQ73" s="1026"/>
      <c r="AR73" s="1026"/>
      <c r="AS73" s="1026"/>
      <c r="AT73" s="1026"/>
      <c r="AU73" s="1026" t="s">
        <v>621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615</v>
      </c>
      <c r="C74" s="1030"/>
      <c r="D74" s="1030"/>
      <c r="E74" s="1030"/>
      <c r="F74" s="1030"/>
      <c r="G74" s="1030"/>
      <c r="H74" s="1030"/>
      <c r="I74" s="1030"/>
      <c r="J74" s="1030"/>
      <c r="K74" s="1030"/>
      <c r="L74" s="1030"/>
      <c r="M74" s="1030"/>
      <c r="N74" s="1030"/>
      <c r="O74" s="1030"/>
      <c r="P74" s="1031"/>
      <c r="Q74" s="1032">
        <v>513</v>
      </c>
      <c r="R74" s="1026"/>
      <c r="S74" s="1026"/>
      <c r="T74" s="1026"/>
      <c r="U74" s="1026"/>
      <c r="V74" s="1026">
        <v>512</v>
      </c>
      <c r="W74" s="1026"/>
      <c r="X74" s="1026"/>
      <c r="Y74" s="1026"/>
      <c r="Z74" s="1026"/>
      <c r="AA74" s="1026">
        <v>1</v>
      </c>
      <c r="AB74" s="1026"/>
      <c r="AC74" s="1026"/>
      <c r="AD74" s="1026"/>
      <c r="AE74" s="1026"/>
      <c r="AF74" s="1026">
        <v>1</v>
      </c>
      <c r="AG74" s="1026"/>
      <c r="AH74" s="1026"/>
      <c r="AI74" s="1026"/>
      <c r="AJ74" s="1026"/>
      <c r="AK74" s="1026">
        <v>9</v>
      </c>
      <c r="AL74" s="1026"/>
      <c r="AM74" s="1026"/>
      <c r="AN74" s="1026"/>
      <c r="AO74" s="1026"/>
      <c r="AP74" s="1026" t="s">
        <v>621</v>
      </c>
      <c r="AQ74" s="1026"/>
      <c r="AR74" s="1026"/>
      <c r="AS74" s="1026"/>
      <c r="AT74" s="1026"/>
      <c r="AU74" s="1026" t="s">
        <v>621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616</v>
      </c>
      <c r="C75" s="1030"/>
      <c r="D75" s="1030"/>
      <c r="E75" s="1030"/>
      <c r="F75" s="1030"/>
      <c r="G75" s="1030"/>
      <c r="H75" s="1030"/>
      <c r="I75" s="1030"/>
      <c r="J75" s="1030"/>
      <c r="K75" s="1030"/>
      <c r="L75" s="1030"/>
      <c r="M75" s="1030"/>
      <c r="N75" s="1030"/>
      <c r="O75" s="1030"/>
      <c r="P75" s="1031"/>
      <c r="Q75" s="1033">
        <v>135282</v>
      </c>
      <c r="R75" s="1034"/>
      <c r="S75" s="1034"/>
      <c r="T75" s="1034"/>
      <c r="U75" s="1035"/>
      <c r="V75" s="1036">
        <v>127603</v>
      </c>
      <c r="W75" s="1034"/>
      <c r="X75" s="1034"/>
      <c r="Y75" s="1034"/>
      <c r="Z75" s="1035"/>
      <c r="AA75" s="1036">
        <v>7679</v>
      </c>
      <c r="AB75" s="1034"/>
      <c r="AC75" s="1034"/>
      <c r="AD75" s="1034"/>
      <c r="AE75" s="1035"/>
      <c r="AF75" s="1036">
        <v>7679</v>
      </c>
      <c r="AG75" s="1034"/>
      <c r="AH75" s="1034"/>
      <c r="AI75" s="1034"/>
      <c r="AJ75" s="1035"/>
      <c r="AK75" s="1036" t="s">
        <v>621</v>
      </c>
      <c r="AL75" s="1034"/>
      <c r="AM75" s="1034"/>
      <c r="AN75" s="1034"/>
      <c r="AO75" s="1035"/>
      <c r="AP75" s="1036" t="s">
        <v>621</v>
      </c>
      <c r="AQ75" s="1034"/>
      <c r="AR75" s="1034"/>
      <c r="AS75" s="1034"/>
      <c r="AT75" s="1035"/>
      <c r="AU75" s="1036" t="s">
        <v>621</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617</v>
      </c>
      <c r="C76" s="1030"/>
      <c r="D76" s="1030"/>
      <c r="E76" s="1030"/>
      <c r="F76" s="1030"/>
      <c r="G76" s="1030"/>
      <c r="H76" s="1030"/>
      <c r="I76" s="1030"/>
      <c r="J76" s="1030"/>
      <c r="K76" s="1030"/>
      <c r="L76" s="1030"/>
      <c r="M76" s="1030"/>
      <c r="N76" s="1030"/>
      <c r="O76" s="1030"/>
      <c r="P76" s="1031"/>
      <c r="Q76" s="1033">
        <v>178</v>
      </c>
      <c r="R76" s="1034"/>
      <c r="S76" s="1034"/>
      <c r="T76" s="1034"/>
      <c r="U76" s="1035"/>
      <c r="V76" s="1036">
        <v>176</v>
      </c>
      <c r="W76" s="1034"/>
      <c r="X76" s="1034"/>
      <c r="Y76" s="1034"/>
      <c r="Z76" s="1035"/>
      <c r="AA76" s="1036">
        <v>2</v>
      </c>
      <c r="AB76" s="1034"/>
      <c r="AC76" s="1034"/>
      <c r="AD76" s="1034"/>
      <c r="AE76" s="1035"/>
      <c r="AF76" s="1036">
        <v>2</v>
      </c>
      <c r="AG76" s="1034"/>
      <c r="AH76" s="1034"/>
      <c r="AI76" s="1034"/>
      <c r="AJ76" s="1035"/>
      <c r="AK76" s="1036" t="s">
        <v>621</v>
      </c>
      <c r="AL76" s="1034"/>
      <c r="AM76" s="1034"/>
      <c r="AN76" s="1034"/>
      <c r="AO76" s="1035"/>
      <c r="AP76" s="1036" t="s">
        <v>621</v>
      </c>
      <c r="AQ76" s="1034"/>
      <c r="AR76" s="1034"/>
      <c r="AS76" s="1034"/>
      <c r="AT76" s="1035"/>
      <c r="AU76" s="1036" t="s">
        <v>621</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398</v>
      </c>
      <c r="B88" s="999" t="s">
        <v>444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8325</v>
      </c>
      <c r="AG88" s="1014"/>
      <c r="AH88" s="1014"/>
      <c r="AI88" s="1014"/>
      <c r="AJ88" s="1014"/>
      <c r="AK88" s="1018"/>
      <c r="AL88" s="1018"/>
      <c r="AM88" s="1018"/>
      <c r="AN88" s="1018"/>
      <c r="AO88" s="1018"/>
      <c r="AP88" s="1014">
        <v>41</v>
      </c>
      <c r="AQ88" s="1014"/>
      <c r="AR88" s="1014"/>
      <c r="AS88" s="1014"/>
      <c r="AT88" s="1014"/>
      <c r="AU88" s="1014">
        <v>22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999" t="s">
        <v>445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446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447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450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451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452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453</v>
      </c>
      <c r="AB109" s="949"/>
      <c r="AC109" s="949"/>
      <c r="AD109" s="949"/>
      <c r="AE109" s="950"/>
      <c r="AF109" s="951" t="s">
        <v>314</v>
      </c>
      <c r="AG109" s="949"/>
      <c r="AH109" s="949"/>
      <c r="AI109" s="949"/>
      <c r="AJ109" s="950"/>
      <c r="AK109" s="951" t="s">
        <v>313</v>
      </c>
      <c r="AL109" s="949"/>
      <c r="AM109" s="949"/>
      <c r="AN109" s="949"/>
      <c r="AO109" s="950"/>
      <c r="AP109" s="951" t="s">
        <v>454</v>
      </c>
      <c r="AQ109" s="949"/>
      <c r="AR109" s="949"/>
      <c r="AS109" s="949"/>
      <c r="AT109" s="980"/>
      <c r="AU109" s="948" t="s">
        <v>452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453</v>
      </c>
      <c r="BR109" s="949"/>
      <c r="BS109" s="949"/>
      <c r="BT109" s="949"/>
      <c r="BU109" s="950"/>
      <c r="BV109" s="951" t="s">
        <v>314</v>
      </c>
      <c r="BW109" s="949"/>
      <c r="BX109" s="949"/>
      <c r="BY109" s="949"/>
      <c r="BZ109" s="950"/>
      <c r="CA109" s="951" t="s">
        <v>313</v>
      </c>
      <c r="CB109" s="949"/>
      <c r="CC109" s="949"/>
      <c r="CD109" s="949"/>
      <c r="CE109" s="950"/>
      <c r="CF109" s="987" t="s">
        <v>454</v>
      </c>
      <c r="CG109" s="987"/>
      <c r="CH109" s="987"/>
      <c r="CI109" s="987"/>
      <c r="CJ109" s="987"/>
      <c r="CK109" s="951" t="s">
        <v>455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453</v>
      </c>
      <c r="DH109" s="949"/>
      <c r="DI109" s="949"/>
      <c r="DJ109" s="949"/>
      <c r="DK109" s="950"/>
      <c r="DL109" s="951" t="s">
        <v>314</v>
      </c>
      <c r="DM109" s="949"/>
      <c r="DN109" s="949"/>
      <c r="DO109" s="949"/>
      <c r="DP109" s="950"/>
      <c r="DQ109" s="951" t="s">
        <v>313</v>
      </c>
      <c r="DR109" s="949"/>
      <c r="DS109" s="949"/>
      <c r="DT109" s="949"/>
      <c r="DU109" s="950"/>
      <c r="DV109" s="951" t="s">
        <v>454</v>
      </c>
      <c r="DW109" s="949"/>
      <c r="DX109" s="949"/>
      <c r="DY109" s="949"/>
      <c r="DZ109" s="980"/>
    </row>
    <row r="110" spans="1:131" s="247" customFormat="1" ht="26.25" customHeight="1" x14ac:dyDescent="0.15">
      <c r="A110" s="851" t="s">
        <v>456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758619</v>
      </c>
      <c r="AB110" s="942"/>
      <c r="AC110" s="942"/>
      <c r="AD110" s="942"/>
      <c r="AE110" s="943"/>
      <c r="AF110" s="944">
        <v>775482</v>
      </c>
      <c r="AG110" s="942"/>
      <c r="AH110" s="942"/>
      <c r="AI110" s="942"/>
      <c r="AJ110" s="943"/>
      <c r="AK110" s="944">
        <v>788569</v>
      </c>
      <c r="AL110" s="942"/>
      <c r="AM110" s="942"/>
      <c r="AN110" s="942"/>
      <c r="AO110" s="943"/>
      <c r="AP110" s="945">
        <v>21</v>
      </c>
      <c r="AQ110" s="946"/>
      <c r="AR110" s="946"/>
      <c r="AS110" s="946"/>
      <c r="AT110" s="947"/>
      <c r="AU110" s="981" t="s">
        <v>72</v>
      </c>
      <c r="AV110" s="982"/>
      <c r="AW110" s="982"/>
      <c r="AX110" s="982"/>
      <c r="AY110" s="982"/>
      <c r="AZ110" s="907" t="s">
        <v>457</v>
      </c>
      <c r="BA110" s="852"/>
      <c r="BB110" s="852"/>
      <c r="BC110" s="852"/>
      <c r="BD110" s="852"/>
      <c r="BE110" s="852"/>
      <c r="BF110" s="852"/>
      <c r="BG110" s="852"/>
      <c r="BH110" s="852"/>
      <c r="BI110" s="852"/>
      <c r="BJ110" s="852"/>
      <c r="BK110" s="852"/>
      <c r="BL110" s="852"/>
      <c r="BM110" s="852"/>
      <c r="BN110" s="852"/>
      <c r="BO110" s="852"/>
      <c r="BP110" s="853"/>
      <c r="BQ110" s="908">
        <v>6744055</v>
      </c>
      <c r="BR110" s="889"/>
      <c r="BS110" s="889"/>
      <c r="BT110" s="889"/>
      <c r="BU110" s="889"/>
      <c r="BV110" s="889">
        <v>6746829</v>
      </c>
      <c r="BW110" s="889"/>
      <c r="BX110" s="889"/>
      <c r="BY110" s="889"/>
      <c r="BZ110" s="889"/>
      <c r="CA110" s="889">
        <v>6737210</v>
      </c>
      <c r="CB110" s="889"/>
      <c r="CC110" s="889"/>
      <c r="CD110" s="889"/>
      <c r="CE110" s="889"/>
      <c r="CF110" s="913">
        <v>179.1</v>
      </c>
      <c r="CG110" s="914"/>
      <c r="CH110" s="914"/>
      <c r="CI110" s="914"/>
      <c r="CJ110" s="914"/>
      <c r="CK110" s="977" t="s">
        <v>458</v>
      </c>
      <c r="CL110" s="863"/>
      <c r="CM110" s="938" t="s">
        <v>459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460</v>
      </c>
      <c r="DH110" s="889"/>
      <c r="DI110" s="889"/>
      <c r="DJ110" s="889"/>
      <c r="DK110" s="889"/>
      <c r="DL110" s="889" t="s">
        <v>461</v>
      </c>
      <c r="DM110" s="889"/>
      <c r="DN110" s="889"/>
      <c r="DO110" s="889"/>
      <c r="DP110" s="889"/>
      <c r="DQ110" s="889" t="s">
        <v>460</v>
      </c>
      <c r="DR110" s="889"/>
      <c r="DS110" s="889"/>
      <c r="DT110" s="889"/>
      <c r="DU110" s="889"/>
      <c r="DV110" s="890" t="s">
        <v>460</v>
      </c>
      <c r="DW110" s="890"/>
      <c r="DX110" s="890"/>
      <c r="DY110" s="890"/>
      <c r="DZ110" s="891"/>
    </row>
    <row r="111" spans="1:131" s="247" customFormat="1" ht="26.25" customHeight="1" x14ac:dyDescent="0.15">
      <c r="A111" s="818" t="s">
        <v>462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460</v>
      </c>
      <c r="AB111" s="970"/>
      <c r="AC111" s="970"/>
      <c r="AD111" s="970"/>
      <c r="AE111" s="971"/>
      <c r="AF111" s="972" t="s">
        <v>461</v>
      </c>
      <c r="AG111" s="970"/>
      <c r="AH111" s="970"/>
      <c r="AI111" s="970"/>
      <c r="AJ111" s="971"/>
      <c r="AK111" s="972" t="s">
        <v>463</v>
      </c>
      <c r="AL111" s="970"/>
      <c r="AM111" s="970"/>
      <c r="AN111" s="970"/>
      <c r="AO111" s="971"/>
      <c r="AP111" s="973" t="s">
        <v>460</v>
      </c>
      <c r="AQ111" s="974"/>
      <c r="AR111" s="974"/>
      <c r="AS111" s="974"/>
      <c r="AT111" s="975"/>
      <c r="AU111" s="983"/>
      <c r="AV111" s="984"/>
      <c r="AW111" s="984"/>
      <c r="AX111" s="984"/>
      <c r="AY111" s="984"/>
      <c r="AZ111" s="859" t="s">
        <v>464</v>
      </c>
      <c r="BA111" s="794"/>
      <c r="BB111" s="794"/>
      <c r="BC111" s="794"/>
      <c r="BD111" s="794"/>
      <c r="BE111" s="794"/>
      <c r="BF111" s="794"/>
      <c r="BG111" s="794"/>
      <c r="BH111" s="794"/>
      <c r="BI111" s="794"/>
      <c r="BJ111" s="794"/>
      <c r="BK111" s="794"/>
      <c r="BL111" s="794"/>
      <c r="BM111" s="794"/>
      <c r="BN111" s="794"/>
      <c r="BO111" s="794"/>
      <c r="BP111" s="795"/>
      <c r="BQ111" s="860">
        <v>63274</v>
      </c>
      <c r="BR111" s="861"/>
      <c r="BS111" s="861"/>
      <c r="BT111" s="861"/>
      <c r="BU111" s="861"/>
      <c r="BV111" s="861">
        <v>56484</v>
      </c>
      <c r="BW111" s="861"/>
      <c r="BX111" s="861"/>
      <c r="BY111" s="861"/>
      <c r="BZ111" s="861"/>
      <c r="CA111" s="861">
        <v>49611</v>
      </c>
      <c r="CB111" s="861"/>
      <c r="CC111" s="861"/>
      <c r="CD111" s="861"/>
      <c r="CE111" s="861"/>
      <c r="CF111" s="922">
        <v>1.3</v>
      </c>
      <c r="CG111" s="923"/>
      <c r="CH111" s="923"/>
      <c r="CI111" s="923"/>
      <c r="CJ111" s="923"/>
      <c r="CK111" s="978"/>
      <c r="CL111" s="865"/>
      <c r="CM111" s="868" t="s">
        <v>465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466</v>
      </c>
      <c r="DH111" s="861"/>
      <c r="DI111" s="861"/>
      <c r="DJ111" s="861"/>
      <c r="DK111" s="861"/>
      <c r="DL111" s="861" t="s">
        <v>466</v>
      </c>
      <c r="DM111" s="861"/>
      <c r="DN111" s="861"/>
      <c r="DO111" s="861"/>
      <c r="DP111" s="861"/>
      <c r="DQ111" s="861" t="s">
        <v>467</v>
      </c>
      <c r="DR111" s="861"/>
      <c r="DS111" s="861"/>
      <c r="DT111" s="861"/>
      <c r="DU111" s="861"/>
      <c r="DV111" s="838" t="s">
        <v>460</v>
      </c>
      <c r="DW111" s="838"/>
      <c r="DX111" s="838"/>
      <c r="DY111" s="838"/>
      <c r="DZ111" s="839"/>
    </row>
    <row r="112" spans="1:131" s="247" customFormat="1" ht="26.25" customHeight="1" x14ac:dyDescent="0.15">
      <c r="A112" s="963" t="s">
        <v>468</v>
      </c>
      <c r="B112" s="964"/>
      <c r="C112" s="794" t="s">
        <v>469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460</v>
      </c>
      <c r="AB112" s="824"/>
      <c r="AC112" s="824"/>
      <c r="AD112" s="824"/>
      <c r="AE112" s="825"/>
      <c r="AF112" s="826" t="s">
        <v>460</v>
      </c>
      <c r="AG112" s="824"/>
      <c r="AH112" s="824"/>
      <c r="AI112" s="824"/>
      <c r="AJ112" s="825"/>
      <c r="AK112" s="826" t="s">
        <v>466</v>
      </c>
      <c r="AL112" s="824"/>
      <c r="AM112" s="824"/>
      <c r="AN112" s="824"/>
      <c r="AO112" s="825"/>
      <c r="AP112" s="871" t="s">
        <v>461</v>
      </c>
      <c r="AQ112" s="872"/>
      <c r="AR112" s="872"/>
      <c r="AS112" s="872"/>
      <c r="AT112" s="873"/>
      <c r="AU112" s="983"/>
      <c r="AV112" s="984"/>
      <c r="AW112" s="984"/>
      <c r="AX112" s="984"/>
      <c r="AY112" s="984"/>
      <c r="AZ112" s="859" t="s">
        <v>470</v>
      </c>
      <c r="BA112" s="794"/>
      <c r="BB112" s="794"/>
      <c r="BC112" s="794"/>
      <c r="BD112" s="794"/>
      <c r="BE112" s="794"/>
      <c r="BF112" s="794"/>
      <c r="BG112" s="794"/>
      <c r="BH112" s="794"/>
      <c r="BI112" s="794"/>
      <c r="BJ112" s="794"/>
      <c r="BK112" s="794"/>
      <c r="BL112" s="794"/>
      <c r="BM112" s="794"/>
      <c r="BN112" s="794"/>
      <c r="BO112" s="794"/>
      <c r="BP112" s="795"/>
      <c r="BQ112" s="860">
        <v>2411476</v>
      </c>
      <c r="BR112" s="861"/>
      <c r="BS112" s="861"/>
      <c r="BT112" s="861"/>
      <c r="BU112" s="861"/>
      <c r="BV112" s="861">
        <v>2267881</v>
      </c>
      <c r="BW112" s="861"/>
      <c r="BX112" s="861"/>
      <c r="BY112" s="861"/>
      <c r="BZ112" s="861"/>
      <c r="CA112" s="861">
        <v>2254018</v>
      </c>
      <c r="CB112" s="861"/>
      <c r="CC112" s="861"/>
      <c r="CD112" s="861"/>
      <c r="CE112" s="861"/>
      <c r="CF112" s="922">
        <v>59.9</v>
      </c>
      <c r="CG112" s="923"/>
      <c r="CH112" s="923"/>
      <c r="CI112" s="923"/>
      <c r="CJ112" s="923"/>
      <c r="CK112" s="978"/>
      <c r="CL112" s="865"/>
      <c r="CM112" s="868" t="s">
        <v>471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460</v>
      </c>
      <c r="DH112" s="861"/>
      <c r="DI112" s="861"/>
      <c r="DJ112" s="861"/>
      <c r="DK112" s="861"/>
      <c r="DL112" s="861" t="s">
        <v>461</v>
      </c>
      <c r="DM112" s="861"/>
      <c r="DN112" s="861"/>
      <c r="DO112" s="861"/>
      <c r="DP112" s="861"/>
      <c r="DQ112" s="861" t="s">
        <v>460</v>
      </c>
      <c r="DR112" s="861"/>
      <c r="DS112" s="861"/>
      <c r="DT112" s="861"/>
      <c r="DU112" s="861"/>
      <c r="DV112" s="838" t="s">
        <v>461</v>
      </c>
      <c r="DW112" s="838"/>
      <c r="DX112" s="838"/>
      <c r="DY112" s="838"/>
      <c r="DZ112" s="839"/>
    </row>
    <row r="113" spans="1:130" s="247" customFormat="1" ht="26.25" customHeight="1" x14ac:dyDescent="0.15">
      <c r="A113" s="965"/>
      <c r="B113" s="966"/>
      <c r="C113" s="794" t="s">
        <v>472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232276</v>
      </c>
      <c r="AB113" s="970"/>
      <c r="AC113" s="970"/>
      <c r="AD113" s="970"/>
      <c r="AE113" s="971"/>
      <c r="AF113" s="972">
        <v>231955</v>
      </c>
      <c r="AG113" s="970"/>
      <c r="AH113" s="970"/>
      <c r="AI113" s="970"/>
      <c r="AJ113" s="971"/>
      <c r="AK113" s="972">
        <v>230753</v>
      </c>
      <c r="AL113" s="970"/>
      <c r="AM113" s="970"/>
      <c r="AN113" s="970"/>
      <c r="AO113" s="971"/>
      <c r="AP113" s="973">
        <v>6.1</v>
      </c>
      <c r="AQ113" s="974"/>
      <c r="AR113" s="974"/>
      <c r="AS113" s="974"/>
      <c r="AT113" s="975"/>
      <c r="AU113" s="983"/>
      <c r="AV113" s="984"/>
      <c r="AW113" s="984"/>
      <c r="AX113" s="984"/>
      <c r="AY113" s="984"/>
      <c r="AZ113" s="859" t="s">
        <v>473</v>
      </c>
      <c r="BA113" s="794"/>
      <c r="BB113" s="794"/>
      <c r="BC113" s="794"/>
      <c r="BD113" s="794"/>
      <c r="BE113" s="794"/>
      <c r="BF113" s="794"/>
      <c r="BG113" s="794"/>
      <c r="BH113" s="794"/>
      <c r="BI113" s="794"/>
      <c r="BJ113" s="794"/>
      <c r="BK113" s="794"/>
      <c r="BL113" s="794"/>
      <c r="BM113" s="794"/>
      <c r="BN113" s="794"/>
      <c r="BO113" s="794"/>
      <c r="BP113" s="795"/>
      <c r="BQ113" s="860">
        <v>63641</v>
      </c>
      <c r="BR113" s="861"/>
      <c r="BS113" s="861"/>
      <c r="BT113" s="861"/>
      <c r="BU113" s="861"/>
      <c r="BV113" s="861">
        <v>42716</v>
      </c>
      <c r="BW113" s="861"/>
      <c r="BX113" s="861"/>
      <c r="BY113" s="861"/>
      <c r="BZ113" s="861"/>
      <c r="CA113" s="861">
        <v>21580</v>
      </c>
      <c r="CB113" s="861"/>
      <c r="CC113" s="861"/>
      <c r="CD113" s="861"/>
      <c r="CE113" s="861"/>
      <c r="CF113" s="922">
        <v>0.6</v>
      </c>
      <c r="CG113" s="923"/>
      <c r="CH113" s="923"/>
      <c r="CI113" s="923"/>
      <c r="CJ113" s="923"/>
      <c r="CK113" s="978"/>
      <c r="CL113" s="865"/>
      <c r="CM113" s="868" t="s">
        <v>474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461</v>
      </c>
      <c r="DH113" s="824"/>
      <c r="DI113" s="824"/>
      <c r="DJ113" s="824"/>
      <c r="DK113" s="825"/>
      <c r="DL113" s="826" t="s">
        <v>466</v>
      </c>
      <c r="DM113" s="824"/>
      <c r="DN113" s="824"/>
      <c r="DO113" s="824"/>
      <c r="DP113" s="825"/>
      <c r="DQ113" s="826" t="s">
        <v>460</v>
      </c>
      <c r="DR113" s="824"/>
      <c r="DS113" s="824"/>
      <c r="DT113" s="824"/>
      <c r="DU113" s="825"/>
      <c r="DV113" s="871" t="s">
        <v>466</v>
      </c>
      <c r="DW113" s="872"/>
      <c r="DX113" s="872"/>
      <c r="DY113" s="872"/>
      <c r="DZ113" s="873"/>
    </row>
    <row r="114" spans="1:130" s="247" customFormat="1" ht="26.25" customHeight="1" x14ac:dyDescent="0.15">
      <c r="A114" s="965"/>
      <c r="B114" s="966"/>
      <c r="C114" s="794" t="s">
        <v>475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28897</v>
      </c>
      <c r="AB114" s="824"/>
      <c r="AC114" s="824"/>
      <c r="AD114" s="824"/>
      <c r="AE114" s="825"/>
      <c r="AF114" s="826">
        <v>23244</v>
      </c>
      <c r="AG114" s="824"/>
      <c r="AH114" s="824"/>
      <c r="AI114" s="824"/>
      <c r="AJ114" s="825"/>
      <c r="AK114" s="826">
        <v>25380</v>
      </c>
      <c r="AL114" s="824"/>
      <c r="AM114" s="824"/>
      <c r="AN114" s="824"/>
      <c r="AO114" s="825"/>
      <c r="AP114" s="871">
        <v>0.7</v>
      </c>
      <c r="AQ114" s="872"/>
      <c r="AR114" s="872"/>
      <c r="AS114" s="872"/>
      <c r="AT114" s="873"/>
      <c r="AU114" s="983"/>
      <c r="AV114" s="984"/>
      <c r="AW114" s="984"/>
      <c r="AX114" s="984"/>
      <c r="AY114" s="984"/>
      <c r="AZ114" s="859" t="s">
        <v>476</v>
      </c>
      <c r="BA114" s="794"/>
      <c r="BB114" s="794"/>
      <c r="BC114" s="794"/>
      <c r="BD114" s="794"/>
      <c r="BE114" s="794"/>
      <c r="BF114" s="794"/>
      <c r="BG114" s="794"/>
      <c r="BH114" s="794"/>
      <c r="BI114" s="794"/>
      <c r="BJ114" s="794"/>
      <c r="BK114" s="794"/>
      <c r="BL114" s="794"/>
      <c r="BM114" s="794"/>
      <c r="BN114" s="794"/>
      <c r="BO114" s="794"/>
      <c r="BP114" s="795"/>
      <c r="BQ114" s="860">
        <v>1157556</v>
      </c>
      <c r="BR114" s="861"/>
      <c r="BS114" s="861"/>
      <c r="BT114" s="861"/>
      <c r="BU114" s="861"/>
      <c r="BV114" s="861">
        <v>1106826</v>
      </c>
      <c r="BW114" s="861"/>
      <c r="BX114" s="861"/>
      <c r="BY114" s="861"/>
      <c r="BZ114" s="861"/>
      <c r="CA114" s="861">
        <v>1169369</v>
      </c>
      <c r="CB114" s="861"/>
      <c r="CC114" s="861"/>
      <c r="CD114" s="861"/>
      <c r="CE114" s="861"/>
      <c r="CF114" s="922">
        <v>31.1</v>
      </c>
      <c r="CG114" s="923"/>
      <c r="CH114" s="923"/>
      <c r="CI114" s="923"/>
      <c r="CJ114" s="923"/>
      <c r="CK114" s="978"/>
      <c r="CL114" s="865"/>
      <c r="CM114" s="868" t="s">
        <v>477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460</v>
      </c>
      <c r="DH114" s="824"/>
      <c r="DI114" s="824"/>
      <c r="DJ114" s="824"/>
      <c r="DK114" s="825"/>
      <c r="DL114" s="826" t="s">
        <v>466</v>
      </c>
      <c r="DM114" s="824"/>
      <c r="DN114" s="824"/>
      <c r="DO114" s="824"/>
      <c r="DP114" s="825"/>
      <c r="DQ114" s="826" t="s">
        <v>460</v>
      </c>
      <c r="DR114" s="824"/>
      <c r="DS114" s="824"/>
      <c r="DT114" s="824"/>
      <c r="DU114" s="825"/>
      <c r="DV114" s="871" t="s">
        <v>466</v>
      </c>
      <c r="DW114" s="872"/>
      <c r="DX114" s="872"/>
      <c r="DY114" s="872"/>
      <c r="DZ114" s="873"/>
    </row>
    <row r="115" spans="1:130" s="247" customFormat="1" ht="26.25" customHeight="1" x14ac:dyDescent="0.15">
      <c r="A115" s="965"/>
      <c r="B115" s="966"/>
      <c r="C115" s="794" t="s">
        <v>478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461</v>
      </c>
      <c r="AB115" s="970"/>
      <c r="AC115" s="970"/>
      <c r="AD115" s="970"/>
      <c r="AE115" s="971"/>
      <c r="AF115" s="972" t="s">
        <v>460</v>
      </c>
      <c r="AG115" s="970"/>
      <c r="AH115" s="970"/>
      <c r="AI115" s="970"/>
      <c r="AJ115" s="971"/>
      <c r="AK115" s="972" t="s">
        <v>460</v>
      </c>
      <c r="AL115" s="970"/>
      <c r="AM115" s="970"/>
      <c r="AN115" s="970"/>
      <c r="AO115" s="971"/>
      <c r="AP115" s="973" t="s">
        <v>466</v>
      </c>
      <c r="AQ115" s="974"/>
      <c r="AR115" s="974"/>
      <c r="AS115" s="974"/>
      <c r="AT115" s="975"/>
      <c r="AU115" s="983"/>
      <c r="AV115" s="984"/>
      <c r="AW115" s="984"/>
      <c r="AX115" s="984"/>
      <c r="AY115" s="984"/>
      <c r="AZ115" s="859" t="s">
        <v>479</v>
      </c>
      <c r="BA115" s="794"/>
      <c r="BB115" s="794"/>
      <c r="BC115" s="794"/>
      <c r="BD115" s="794"/>
      <c r="BE115" s="794"/>
      <c r="BF115" s="794"/>
      <c r="BG115" s="794"/>
      <c r="BH115" s="794"/>
      <c r="BI115" s="794"/>
      <c r="BJ115" s="794"/>
      <c r="BK115" s="794"/>
      <c r="BL115" s="794"/>
      <c r="BM115" s="794"/>
      <c r="BN115" s="794"/>
      <c r="BO115" s="794"/>
      <c r="BP115" s="795"/>
      <c r="BQ115" s="860" t="s">
        <v>466</v>
      </c>
      <c r="BR115" s="861"/>
      <c r="BS115" s="861"/>
      <c r="BT115" s="861"/>
      <c r="BU115" s="861"/>
      <c r="BV115" s="861" t="s">
        <v>460</v>
      </c>
      <c r="BW115" s="861"/>
      <c r="BX115" s="861"/>
      <c r="BY115" s="861"/>
      <c r="BZ115" s="861"/>
      <c r="CA115" s="861" t="s">
        <v>461</v>
      </c>
      <c r="CB115" s="861"/>
      <c r="CC115" s="861"/>
      <c r="CD115" s="861"/>
      <c r="CE115" s="861"/>
      <c r="CF115" s="922" t="s">
        <v>460</v>
      </c>
      <c r="CG115" s="923"/>
      <c r="CH115" s="923"/>
      <c r="CI115" s="923"/>
      <c r="CJ115" s="923"/>
      <c r="CK115" s="978"/>
      <c r="CL115" s="865"/>
      <c r="CM115" s="859" t="s">
        <v>480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466</v>
      </c>
      <c r="DH115" s="824"/>
      <c r="DI115" s="824"/>
      <c r="DJ115" s="824"/>
      <c r="DK115" s="825"/>
      <c r="DL115" s="826" t="s">
        <v>466</v>
      </c>
      <c r="DM115" s="824"/>
      <c r="DN115" s="824"/>
      <c r="DO115" s="824"/>
      <c r="DP115" s="825"/>
      <c r="DQ115" s="826" t="s">
        <v>466</v>
      </c>
      <c r="DR115" s="824"/>
      <c r="DS115" s="824"/>
      <c r="DT115" s="824"/>
      <c r="DU115" s="825"/>
      <c r="DV115" s="871" t="s">
        <v>466</v>
      </c>
      <c r="DW115" s="872"/>
      <c r="DX115" s="872"/>
      <c r="DY115" s="872"/>
      <c r="DZ115" s="873"/>
    </row>
    <row r="116" spans="1:130" s="247" customFormat="1" ht="26.25" customHeight="1" x14ac:dyDescent="0.15">
      <c r="A116" s="967"/>
      <c r="B116" s="968"/>
      <c r="C116" s="927" t="s">
        <v>481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466</v>
      </c>
      <c r="AB116" s="824"/>
      <c r="AC116" s="824"/>
      <c r="AD116" s="824"/>
      <c r="AE116" s="825"/>
      <c r="AF116" s="826" t="s">
        <v>466</v>
      </c>
      <c r="AG116" s="824"/>
      <c r="AH116" s="824"/>
      <c r="AI116" s="824"/>
      <c r="AJ116" s="825"/>
      <c r="AK116" s="826" t="s">
        <v>461</v>
      </c>
      <c r="AL116" s="824"/>
      <c r="AM116" s="824"/>
      <c r="AN116" s="824"/>
      <c r="AO116" s="825"/>
      <c r="AP116" s="871" t="s">
        <v>466</v>
      </c>
      <c r="AQ116" s="872"/>
      <c r="AR116" s="872"/>
      <c r="AS116" s="872"/>
      <c r="AT116" s="873"/>
      <c r="AU116" s="983"/>
      <c r="AV116" s="984"/>
      <c r="AW116" s="984"/>
      <c r="AX116" s="984"/>
      <c r="AY116" s="984"/>
      <c r="AZ116" s="910" t="s">
        <v>482</v>
      </c>
      <c r="BA116" s="911"/>
      <c r="BB116" s="911"/>
      <c r="BC116" s="911"/>
      <c r="BD116" s="911"/>
      <c r="BE116" s="911"/>
      <c r="BF116" s="911"/>
      <c r="BG116" s="911"/>
      <c r="BH116" s="911"/>
      <c r="BI116" s="911"/>
      <c r="BJ116" s="911"/>
      <c r="BK116" s="911"/>
      <c r="BL116" s="911"/>
      <c r="BM116" s="911"/>
      <c r="BN116" s="911"/>
      <c r="BO116" s="911"/>
      <c r="BP116" s="912"/>
      <c r="BQ116" s="860" t="s">
        <v>460</v>
      </c>
      <c r="BR116" s="861"/>
      <c r="BS116" s="861"/>
      <c r="BT116" s="861"/>
      <c r="BU116" s="861"/>
      <c r="BV116" s="861" t="s">
        <v>460</v>
      </c>
      <c r="BW116" s="861"/>
      <c r="BX116" s="861"/>
      <c r="BY116" s="861"/>
      <c r="BZ116" s="861"/>
      <c r="CA116" s="861" t="s">
        <v>466</v>
      </c>
      <c r="CB116" s="861"/>
      <c r="CC116" s="861"/>
      <c r="CD116" s="861"/>
      <c r="CE116" s="861"/>
      <c r="CF116" s="922" t="s">
        <v>466</v>
      </c>
      <c r="CG116" s="923"/>
      <c r="CH116" s="923"/>
      <c r="CI116" s="923"/>
      <c r="CJ116" s="923"/>
      <c r="CK116" s="978"/>
      <c r="CL116" s="865"/>
      <c r="CM116" s="868" t="s">
        <v>483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460</v>
      </c>
      <c r="DH116" s="824"/>
      <c r="DI116" s="824"/>
      <c r="DJ116" s="824"/>
      <c r="DK116" s="825"/>
      <c r="DL116" s="826" t="s">
        <v>466</v>
      </c>
      <c r="DM116" s="824"/>
      <c r="DN116" s="824"/>
      <c r="DO116" s="824"/>
      <c r="DP116" s="825"/>
      <c r="DQ116" s="826" t="s">
        <v>466</v>
      </c>
      <c r="DR116" s="824"/>
      <c r="DS116" s="824"/>
      <c r="DT116" s="824"/>
      <c r="DU116" s="825"/>
      <c r="DV116" s="871" t="s">
        <v>466</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484</v>
      </c>
      <c r="Z117" s="950"/>
      <c r="AA117" s="955">
        <v>1019792</v>
      </c>
      <c r="AB117" s="956"/>
      <c r="AC117" s="956"/>
      <c r="AD117" s="956"/>
      <c r="AE117" s="957"/>
      <c r="AF117" s="958">
        <v>1030681</v>
      </c>
      <c r="AG117" s="956"/>
      <c r="AH117" s="956"/>
      <c r="AI117" s="956"/>
      <c r="AJ117" s="957"/>
      <c r="AK117" s="958">
        <v>1044702</v>
      </c>
      <c r="AL117" s="956"/>
      <c r="AM117" s="956"/>
      <c r="AN117" s="956"/>
      <c r="AO117" s="957"/>
      <c r="AP117" s="959"/>
      <c r="AQ117" s="960"/>
      <c r="AR117" s="960"/>
      <c r="AS117" s="960"/>
      <c r="AT117" s="961"/>
      <c r="AU117" s="983"/>
      <c r="AV117" s="984"/>
      <c r="AW117" s="984"/>
      <c r="AX117" s="984"/>
      <c r="AY117" s="984"/>
      <c r="AZ117" s="910" t="s">
        <v>485</v>
      </c>
      <c r="BA117" s="911"/>
      <c r="BB117" s="911"/>
      <c r="BC117" s="911"/>
      <c r="BD117" s="911"/>
      <c r="BE117" s="911"/>
      <c r="BF117" s="911"/>
      <c r="BG117" s="911"/>
      <c r="BH117" s="911"/>
      <c r="BI117" s="911"/>
      <c r="BJ117" s="911"/>
      <c r="BK117" s="911"/>
      <c r="BL117" s="911"/>
      <c r="BM117" s="911"/>
      <c r="BN117" s="911"/>
      <c r="BO117" s="911"/>
      <c r="BP117" s="912"/>
      <c r="BQ117" s="860" t="s">
        <v>400</v>
      </c>
      <c r="BR117" s="861"/>
      <c r="BS117" s="861"/>
      <c r="BT117" s="861"/>
      <c r="BU117" s="861"/>
      <c r="BV117" s="861" t="s">
        <v>486</v>
      </c>
      <c r="BW117" s="861"/>
      <c r="BX117" s="861"/>
      <c r="BY117" s="861"/>
      <c r="BZ117" s="861"/>
      <c r="CA117" s="861" t="s">
        <v>487</v>
      </c>
      <c r="CB117" s="861"/>
      <c r="CC117" s="861"/>
      <c r="CD117" s="861"/>
      <c r="CE117" s="861"/>
      <c r="CF117" s="922" t="s">
        <v>488</v>
      </c>
      <c r="CG117" s="923"/>
      <c r="CH117" s="923"/>
      <c r="CI117" s="923"/>
      <c r="CJ117" s="923"/>
      <c r="CK117" s="978"/>
      <c r="CL117" s="865"/>
      <c r="CM117" s="868" t="s">
        <v>489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488</v>
      </c>
      <c r="DH117" s="824"/>
      <c r="DI117" s="824"/>
      <c r="DJ117" s="824"/>
      <c r="DK117" s="825"/>
      <c r="DL117" s="826" t="s">
        <v>467</v>
      </c>
      <c r="DM117" s="824"/>
      <c r="DN117" s="824"/>
      <c r="DO117" s="824"/>
      <c r="DP117" s="825"/>
      <c r="DQ117" s="826" t="s">
        <v>460</v>
      </c>
      <c r="DR117" s="824"/>
      <c r="DS117" s="824"/>
      <c r="DT117" s="824"/>
      <c r="DU117" s="825"/>
      <c r="DV117" s="871" t="s">
        <v>467</v>
      </c>
      <c r="DW117" s="872"/>
      <c r="DX117" s="872"/>
      <c r="DY117" s="872"/>
      <c r="DZ117" s="873"/>
    </row>
    <row r="118" spans="1:130" s="247" customFormat="1" ht="26.25" customHeight="1" x14ac:dyDescent="0.15">
      <c r="A118" s="948" t="s">
        <v>455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453</v>
      </c>
      <c r="AB118" s="949"/>
      <c r="AC118" s="949"/>
      <c r="AD118" s="949"/>
      <c r="AE118" s="950"/>
      <c r="AF118" s="951" t="s">
        <v>314</v>
      </c>
      <c r="AG118" s="949"/>
      <c r="AH118" s="949"/>
      <c r="AI118" s="949"/>
      <c r="AJ118" s="950"/>
      <c r="AK118" s="951" t="s">
        <v>313</v>
      </c>
      <c r="AL118" s="949"/>
      <c r="AM118" s="949"/>
      <c r="AN118" s="949"/>
      <c r="AO118" s="950"/>
      <c r="AP118" s="952" t="s">
        <v>454</v>
      </c>
      <c r="AQ118" s="953"/>
      <c r="AR118" s="953"/>
      <c r="AS118" s="953"/>
      <c r="AT118" s="954"/>
      <c r="AU118" s="983"/>
      <c r="AV118" s="984"/>
      <c r="AW118" s="984"/>
      <c r="AX118" s="984"/>
      <c r="AY118" s="984"/>
      <c r="AZ118" s="926" t="s">
        <v>490</v>
      </c>
      <c r="BA118" s="927"/>
      <c r="BB118" s="927"/>
      <c r="BC118" s="927"/>
      <c r="BD118" s="927"/>
      <c r="BE118" s="927"/>
      <c r="BF118" s="927"/>
      <c r="BG118" s="927"/>
      <c r="BH118" s="927"/>
      <c r="BI118" s="927"/>
      <c r="BJ118" s="927"/>
      <c r="BK118" s="927"/>
      <c r="BL118" s="927"/>
      <c r="BM118" s="927"/>
      <c r="BN118" s="927"/>
      <c r="BO118" s="927"/>
      <c r="BP118" s="928"/>
      <c r="BQ118" s="929" t="s">
        <v>486</v>
      </c>
      <c r="BR118" s="892"/>
      <c r="BS118" s="892"/>
      <c r="BT118" s="892"/>
      <c r="BU118" s="892"/>
      <c r="BV118" s="892" t="s">
        <v>486</v>
      </c>
      <c r="BW118" s="892"/>
      <c r="BX118" s="892"/>
      <c r="BY118" s="892"/>
      <c r="BZ118" s="892"/>
      <c r="CA118" s="892" t="s">
        <v>491</v>
      </c>
      <c r="CB118" s="892"/>
      <c r="CC118" s="892"/>
      <c r="CD118" s="892"/>
      <c r="CE118" s="892"/>
      <c r="CF118" s="922" t="s">
        <v>486</v>
      </c>
      <c r="CG118" s="923"/>
      <c r="CH118" s="923"/>
      <c r="CI118" s="923"/>
      <c r="CJ118" s="923"/>
      <c r="CK118" s="978"/>
      <c r="CL118" s="865"/>
      <c r="CM118" s="868" t="s">
        <v>492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491</v>
      </c>
      <c r="DH118" s="824"/>
      <c r="DI118" s="824"/>
      <c r="DJ118" s="824"/>
      <c r="DK118" s="825"/>
      <c r="DL118" s="826" t="s">
        <v>467</v>
      </c>
      <c r="DM118" s="824"/>
      <c r="DN118" s="824"/>
      <c r="DO118" s="824"/>
      <c r="DP118" s="825"/>
      <c r="DQ118" s="826" t="s">
        <v>486</v>
      </c>
      <c r="DR118" s="824"/>
      <c r="DS118" s="824"/>
      <c r="DT118" s="824"/>
      <c r="DU118" s="825"/>
      <c r="DV118" s="871" t="s">
        <v>493</v>
      </c>
      <c r="DW118" s="872"/>
      <c r="DX118" s="872"/>
      <c r="DY118" s="872"/>
      <c r="DZ118" s="873"/>
    </row>
    <row r="119" spans="1:130" s="247" customFormat="1" ht="26.25" customHeight="1" x14ac:dyDescent="0.15">
      <c r="A119" s="862" t="s">
        <v>458</v>
      </c>
      <c r="B119" s="863"/>
      <c r="C119" s="938" t="s">
        <v>459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467</v>
      </c>
      <c r="AB119" s="942"/>
      <c r="AC119" s="942"/>
      <c r="AD119" s="942"/>
      <c r="AE119" s="943"/>
      <c r="AF119" s="944" t="s">
        <v>400</v>
      </c>
      <c r="AG119" s="942"/>
      <c r="AH119" s="942"/>
      <c r="AI119" s="942"/>
      <c r="AJ119" s="943"/>
      <c r="AK119" s="944" t="s">
        <v>486</v>
      </c>
      <c r="AL119" s="942"/>
      <c r="AM119" s="942"/>
      <c r="AN119" s="942"/>
      <c r="AO119" s="943"/>
      <c r="AP119" s="945" t="s">
        <v>491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494</v>
      </c>
      <c r="BP119" s="925"/>
      <c r="BQ119" s="929">
        <v>10440002</v>
      </c>
      <c r="BR119" s="892"/>
      <c r="BS119" s="892"/>
      <c r="BT119" s="892"/>
      <c r="BU119" s="892"/>
      <c r="BV119" s="892">
        <v>10220736</v>
      </c>
      <c r="BW119" s="892"/>
      <c r="BX119" s="892"/>
      <c r="BY119" s="892"/>
      <c r="BZ119" s="892"/>
      <c r="CA119" s="892">
        <v>10231788</v>
      </c>
      <c r="CB119" s="892"/>
      <c r="CC119" s="892"/>
      <c r="CD119" s="892"/>
      <c r="CE119" s="892"/>
      <c r="CF119" s="790"/>
      <c r="CG119" s="791"/>
      <c r="CH119" s="791"/>
      <c r="CI119" s="791"/>
      <c r="CJ119" s="881"/>
      <c r="CK119" s="979"/>
      <c r="CL119" s="867"/>
      <c r="CM119" s="885" t="s">
        <v>495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63274</v>
      </c>
      <c r="DH119" s="807"/>
      <c r="DI119" s="807"/>
      <c r="DJ119" s="807"/>
      <c r="DK119" s="808"/>
      <c r="DL119" s="809">
        <v>56484</v>
      </c>
      <c r="DM119" s="807"/>
      <c r="DN119" s="807"/>
      <c r="DO119" s="807"/>
      <c r="DP119" s="808"/>
      <c r="DQ119" s="809">
        <v>49611</v>
      </c>
      <c r="DR119" s="807"/>
      <c r="DS119" s="807"/>
      <c r="DT119" s="807"/>
      <c r="DU119" s="808"/>
      <c r="DV119" s="895">
        <v>1.3</v>
      </c>
      <c r="DW119" s="896"/>
      <c r="DX119" s="896"/>
      <c r="DY119" s="896"/>
      <c r="DZ119" s="897"/>
    </row>
    <row r="120" spans="1:130" s="247" customFormat="1" ht="26.25" customHeight="1" x14ac:dyDescent="0.15">
      <c r="A120" s="864"/>
      <c r="B120" s="865"/>
      <c r="C120" s="868" t="s">
        <v>465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486</v>
      </c>
      <c r="AB120" s="824"/>
      <c r="AC120" s="824"/>
      <c r="AD120" s="824"/>
      <c r="AE120" s="825"/>
      <c r="AF120" s="826" t="s">
        <v>487</v>
      </c>
      <c r="AG120" s="824"/>
      <c r="AH120" s="824"/>
      <c r="AI120" s="824"/>
      <c r="AJ120" s="825"/>
      <c r="AK120" s="826" t="s">
        <v>491</v>
      </c>
      <c r="AL120" s="824"/>
      <c r="AM120" s="824"/>
      <c r="AN120" s="824"/>
      <c r="AO120" s="825"/>
      <c r="AP120" s="871" t="s">
        <v>460</v>
      </c>
      <c r="AQ120" s="872"/>
      <c r="AR120" s="872"/>
      <c r="AS120" s="872"/>
      <c r="AT120" s="873"/>
      <c r="AU120" s="930" t="s">
        <v>496</v>
      </c>
      <c r="AV120" s="931"/>
      <c r="AW120" s="931"/>
      <c r="AX120" s="931"/>
      <c r="AY120" s="932"/>
      <c r="AZ120" s="907" t="s">
        <v>497</v>
      </c>
      <c r="BA120" s="852"/>
      <c r="BB120" s="852"/>
      <c r="BC120" s="852"/>
      <c r="BD120" s="852"/>
      <c r="BE120" s="852"/>
      <c r="BF120" s="852"/>
      <c r="BG120" s="852"/>
      <c r="BH120" s="852"/>
      <c r="BI120" s="852"/>
      <c r="BJ120" s="852"/>
      <c r="BK120" s="852"/>
      <c r="BL120" s="852"/>
      <c r="BM120" s="852"/>
      <c r="BN120" s="852"/>
      <c r="BO120" s="852"/>
      <c r="BP120" s="853"/>
      <c r="BQ120" s="908">
        <v>8959070</v>
      </c>
      <c r="BR120" s="889"/>
      <c r="BS120" s="889"/>
      <c r="BT120" s="889"/>
      <c r="BU120" s="889"/>
      <c r="BV120" s="889">
        <v>8945901</v>
      </c>
      <c r="BW120" s="889"/>
      <c r="BX120" s="889"/>
      <c r="BY120" s="889"/>
      <c r="BZ120" s="889"/>
      <c r="CA120" s="889">
        <v>8986578</v>
      </c>
      <c r="CB120" s="889"/>
      <c r="CC120" s="889"/>
      <c r="CD120" s="889"/>
      <c r="CE120" s="889"/>
      <c r="CF120" s="913">
        <v>238.9</v>
      </c>
      <c r="CG120" s="914"/>
      <c r="CH120" s="914"/>
      <c r="CI120" s="914"/>
      <c r="CJ120" s="914"/>
      <c r="CK120" s="915" t="s">
        <v>498</v>
      </c>
      <c r="CL120" s="899"/>
      <c r="CM120" s="899"/>
      <c r="CN120" s="899"/>
      <c r="CO120" s="900"/>
      <c r="CP120" s="919" t="s">
        <v>499</v>
      </c>
      <c r="CQ120" s="920"/>
      <c r="CR120" s="920"/>
      <c r="CS120" s="920"/>
      <c r="CT120" s="920"/>
      <c r="CU120" s="920"/>
      <c r="CV120" s="920"/>
      <c r="CW120" s="920"/>
      <c r="CX120" s="920"/>
      <c r="CY120" s="920"/>
      <c r="CZ120" s="920"/>
      <c r="DA120" s="920"/>
      <c r="DB120" s="920"/>
      <c r="DC120" s="920"/>
      <c r="DD120" s="920"/>
      <c r="DE120" s="920"/>
      <c r="DF120" s="921"/>
      <c r="DG120" s="908">
        <v>612385</v>
      </c>
      <c r="DH120" s="889"/>
      <c r="DI120" s="889"/>
      <c r="DJ120" s="889"/>
      <c r="DK120" s="889"/>
      <c r="DL120" s="889">
        <v>593845</v>
      </c>
      <c r="DM120" s="889"/>
      <c r="DN120" s="889"/>
      <c r="DO120" s="889"/>
      <c r="DP120" s="889"/>
      <c r="DQ120" s="889">
        <v>613520</v>
      </c>
      <c r="DR120" s="889"/>
      <c r="DS120" s="889"/>
      <c r="DT120" s="889"/>
      <c r="DU120" s="889"/>
      <c r="DV120" s="890">
        <v>16.3</v>
      </c>
      <c r="DW120" s="890"/>
      <c r="DX120" s="890"/>
      <c r="DY120" s="890"/>
      <c r="DZ120" s="891"/>
    </row>
    <row r="121" spans="1:130" s="247" customFormat="1" ht="26.25" customHeight="1" x14ac:dyDescent="0.15">
      <c r="A121" s="864"/>
      <c r="B121" s="865"/>
      <c r="C121" s="910" t="s">
        <v>500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491</v>
      </c>
      <c r="AB121" s="824"/>
      <c r="AC121" s="824"/>
      <c r="AD121" s="824"/>
      <c r="AE121" s="825"/>
      <c r="AF121" s="826" t="s">
        <v>487</v>
      </c>
      <c r="AG121" s="824"/>
      <c r="AH121" s="824"/>
      <c r="AI121" s="824"/>
      <c r="AJ121" s="825"/>
      <c r="AK121" s="826" t="s">
        <v>491</v>
      </c>
      <c r="AL121" s="824"/>
      <c r="AM121" s="824"/>
      <c r="AN121" s="824"/>
      <c r="AO121" s="825"/>
      <c r="AP121" s="871" t="s">
        <v>488</v>
      </c>
      <c r="AQ121" s="872"/>
      <c r="AR121" s="872"/>
      <c r="AS121" s="872"/>
      <c r="AT121" s="873"/>
      <c r="AU121" s="933"/>
      <c r="AV121" s="934"/>
      <c r="AW121" s="934"/>
      <c r="AX121" s="934"/>
      <c r="AY121" s="935"/>
      <c r="AZ121" s="859" t="s">
        <v>501</v>
      </c>
      <c r="BA121" s="794"/>
      <c r="BB121" s="794"/>
      <c r="BC121" s="794"/>
      <c r="BD121" s="794"/>
      <c r="BE121" s="794"/>
      <c r="BF121" s="794"/>
      <c r="BG121" s="794"/>
      <c r="BH121" s="794"/>
      <c r="BI121" s="794"/>
      <c r="BJ121" s="794"/>
      <c r="BK121" s="794"/>
      <c r="BL121" s="794"/>
      <c r="BM121" s="794"/>
      <c r="BN121" s="794"/>
      <c r="BO121" s="794"/>
      <c r="BP121" s="795"/>
      <c r="BQ121" s="860">
        <v>75146</v>
      </c>
      <c r="BR121" s="861"/>
      <c r="BS121" s="861"/>
      <c r="BT121" s="861"/>
      <c r="BU121" s="861"/>
      <c r="BV121" s="861">
        <v>53893</v>
      </c>
      <c r="BW121" s="861"/>
      <c r="BX121" s="861"/>
      <c r="BY121" s="861"/>
      <c r="BZ121" s="861"/>
      <c r="CA121" s="861">
        <v>120941</v>
      </c>
      <c r="CB121" s="861"/>
      <c r="CC121" s="861"/>
      <c r="CD121" s="861"/>
      <c r="CE121" s="861"/>
      <c r="CF121" s="922">
        <v>3.2</v>
      </c>
      <c r="CG121" s="923"/>
      <c r="CH121" s="923"/>
      <c r="CI121" s="923"/>
      <c r="CJ121" s="923"/>
      <c r="CK121" s="916"/>
      <c r="CL121" s="902"/>
      <c r="CM121" s="902"/>
      <c r="CN121" s="902"/>
      <c r="CO121" s="903"/>
      <c r="CP121" s="882" t="s">
        <v>502</v>
      </c>
      <c r="CQ121" s="883"/>
      <c r="CR121" s="883"/>
      <c r="CS121" s="883"/>
      <c r="CT121" s="883"/>
      <c r="CU121" s="883"/>
      <c r="CV121" s="883"/>
      <c r="CW121" s="883"/>
      <c r="CX121" s="883"/>
      <c r="CY121" s="883"/>
      <c r="CZ121" s="883"/>
      <c r="DA121" s="883"/>
      <c r="DB121" s="883"/>
      <c r="DC121" s="883"/>
      <c r="DD121" s="883"/>
      <c r="DE121" s="883"/>
      <c r="DF121" s="884"/>
      <c r="DG121" s="860">
        <v>377453</v>
      </c>
      <c r="DH121" s="861"/>
      <c r="DI121" s="861"/>
      <c r="DJ121" s="861"/>
      <c r="DK121" s="861"/>
      <c r="DL121" s="861">
        <v>349557</v>
      </c>
      <c r="DM121" s="861"/>
      <c r="DN121" s="861"/>
      <c r="DO121" s="861"/>
      <c r="DP121" s="861"/>
      <c r="DQ121" s="861">
        <v>396860</v>
      </c>
      <c r="DR121" s="861"/>
      <c r="DS121" s="861"/>
      <c r="DT121" s="861"/>
      <c r="DU121" s="861"/>
      <c r="DV121" s="838">
        <v>10.6</v>
      </c>
      <c r="DW121" s="838"/>
      <c r="DX121" s="838"/>
      <c r="DY121" s="838"/>
      <c r="DZ121" s="839"/>
    </row>
    <row r="122" spans="1:130" s="247" customFormat="1" ht="26.25" customHeight="1" x14ac:dyDescent="0.15">
      <c r="A122" s="864"/>
      <c r="B122" s="865"/>
      <c r="C122" s="868" t="s">
        <v>477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487</v>
      </c>
      <c r="AB122" s="824"/>
      <c r="AC122" s="824"/>
      <c r="AD122" s="824"/>
      <c r="AE122" s="825"/>
      <c r="AF122" s="826" t="s">
        <v>486</v>
      </c>
      <c r="AG122" s="824"/>
      <c r="AH122" s="824"/>
      <c r="AI122" s="824"/>
      <c r="AJ122" s="825"/>
      <c r="AK122" s="826" t="s">
        <v>491</v>
      </c>
      <c r="AL122" s="824"/>
      <c r="AM122" s="824"/>
      <c r="AN122" s="824"/>
      <c r="AO122" s="825"/>
      <c r="AP122" s="871" t="s">
        <v>487</v>
      </c>
      <c r="AQ122" s="872"/>
      <c r="AR122" s="872"/>
      <c r="AS122" s="872"/>
      <c r="AT122" s="873"/>
      <c r="AU122" s="933"/>
      <c r="AV122" s="934"/>
      <c r="AW122" s="934"/>
      <c r="AX122" s="934"/>
      <c r="AY122" s="935"/>
      <c r="AZ122" s="926" t="s">
        <v>503</v>
      </c>
      <c r="BA122" s="927"/>
      <c r="BB122" s="927"/>
      <c r="BC122" s="927"/>
      <c r="BD122" s="927"/>
      <c r="BE122" s="927"/>
      <c r="BF122" s="927"/>
      <c r="BG122" s="927"/>
      <c r="BH122" s="927"/>
      <c r="BI122" s="927"/>
      <c r="BJ122" s="927"/>
      <c r="BK122" s="927"/>
      <c r="BL122" s="927"/>
      <c r="BM122" s="927"/>
      <c r="BN122" s="927"/>
      <c r="BO122" s="927"/>
      <c r="BP122" s="928"/>
      <c r="BQ122" s="929">
        <v>7916531</v>
      </c>
      <c r="BR122" s="892"/>
      <c r="BS122" s="892"/>
      <c r="BT122" s="892"/>
      <c r="BU122" s="892"/>
      <c r="BV122" s="892">
        <v>7839303</v>
      </c>
      <c r="BW122" s="892"/>
      <c r="BX122" s="892"/>
      <c r="BY122" s="892"/>
      <c r="BZ122" s="892"/>
      <c r="CA122" s="892">
        <v>7656600</v>
      </c>
      <c r="CB122" s="892"/>
      <c r="CC122" s="892"/>
      <c r="CD122" s="892"/>
      <c r="CE122" s="892"/>
      <c r="CF122" s="893">
        <v>203.6</v>
      </c>
      <c r="CG122" s="894"/>
      <c r="CH122" s="894"/>
      <c r="CI122" s="894"/>
      <c r="CJ122" s="894"/>
      <c r="CK122" s="916"/>
      <c r="CL122" s="902"/>
      <c r="CM122" s="902"/>
      <c r="CN122" s="902"/>
      <c r="CO122" s="903"/>
      <c r="CP122" s="882" t="s">
        <v>504</v>
      </c>
      <c r="CQ122" s="883"/>
      <c r="CR122" s="883"/>
      <c r="CS122" s="883"/>
      <c r="CT122" s="883"/>
      <c r="CU122" s="883"/>
      <c r="CV122" s="883"/>
      <c r="CW122" s="883"/>
      <c r="CX122" s="883"/>
      <c r="CY122" s="883"/>
      <c r="CZ122" s="883"/>
      <c r="DA122" s="883"/>
      <c r="DB122" s="883"/>
      <c r="DC122" s="883"/>
      <c r="DD122" s="883"/>
      <c r="DE122" s="883"/>
      <c r="DF122" s="884"/>
      <c r="DG122" s="860">
        <v>474622</v>
      </c>
      <c r="DH122" s="861"/>
      <c r="DI122" s="861"/>
      <c r="DJ122" s="861"/>
      <c r="DK122" s="861"/>
      <c r="DL122" s="861">
        <v>433703</v>
      </c>
      <c r="DM122" s="861"/>
      <c r="DN122" s="861"/>
      <c r="DO122" s="861"/>
      <c r="DP122" s="861"/>
      <c r="DQ122" s="861">
        <v>394042</v>
      </c>
      <c r="DR122" s="861"/>
      <c r="DS122" s="861"/>
      <c r="DT122" s="861"/>
      <c r="DU122" s="861"/>
      <c r="DV122" s="838">
        <v>10.5</v>
      </c>
      <c r="DW122" s="838"/>
      <c r="DX122" s="838"/>
      <c r="DY122" s="838"/>
      <c r="DZ122" s="839"/>
    </row>
    <row r="123" spans="1:130" s="247" customFormat="1" ht="26.25" customHeight="1" x14ac:dyDescent="0.15">
      <c r="A123" s="864"/>
      <c r="B123" s="865"/>
      <c r="C123" s="868" t="s">
        <v>483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491</v>
      </c>
      <c r="AB123" s="824"/>
      <c r="AC123" s="824"/>
      <c r="AD123" s="824"/>
      <c r="AE123" s="825"/>
      <c r="AF123" s="826" t="s">
        <v>463</v>
      </c>
      <c r="AG123" s="824"/>
      <c r="AH123" s="824"/>
      <c r="AI123" s="824"/>
      <c r="AJ123" s="825"/>
      <c r="AK123" s="826" t="s">
        <v>460</v>
      </c>
      <c r="AL123" s="824"/>
      <c r="AM123" s="824"/>
      <c r="AN123" s="824"/>
      <c r="AO123" s="825"/>
      <c r="AP123" s="871" t="s">
        <v>460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505</v>
      </c>
      <c r="BP123" s="925"/>
      <c r="BQ123" s="879">
        <v>16950747</v>
      </c>
      <c r="BR123" s="880"/>
      <c r="BS123" s="880"/>
      <c r="BT123" s="880"/>
      <c r="BU123" s="880"/>
      <c r="BV123" s="880">
        <v>16839097</v>
      </c>
      <c r="BW123" s="880"/>
      <c r="BX123" s="880"/>
      <c r="BY123" s="880"/>
      <c r="BZ123" s="880"/>
      <c r="CA123" s="880">
        <v>16764119</v>
      </c>
      <c r="CB123" s="880"/>
      <c r="CC123" s="880"/>
      <c r="CD123" s="880"/>
      <c r="CE123" s="880"/>
      <c r="CF123" s="790"/>
      <c r="CG123" s="791"/>
      <c r="CH123" s="791"/>
      <c r="CI123" s="791"/>
      <c r="CJ123" s="881"/>
      <c r="CK123" s="916"/>
      <c r="CL123" s="902"/>
      <c r="CM123" s="902"/>
      <c r="CN123" s="902"/>
      <c r="CO123" s="903"/>
      <c r="CP123" s="882" t="s">
        <v>506</v>
      </c>
      <c r="CQ123" s="883"/>
      <c r="CR123" s="883"/>
      <c r="CS123" s="883"/>
      <c r="CT123" s="883"/>
      <c r="CU123" s="883"/>
      <c r="CV123" s="883"/>
      <c r="CW123" s="883"/>
      <c r="CX123" s="883"/>
      <c r="CY123" s="883"/>
      <c r="CZ123" s="883"/>
      <c r="DA123" s="883"/>
      <c r="DB123" s="883"/>
      <c r="DC123" s="883"/>
      <c r="DD123" s="883"/>
      <c r="DE123" s="883"/>
      <c r="DF123" s="884"/>
      <c r="DG123" s="823">
        <v>314346</v>
      </c>
      <c r="DH123" s="824"/>
      <c r="DI123" s="824"/>
      <c r="DJ123" s="824"/>
      <c r="DK123" s="825"/>
      <c r="DL123" s="826">
        <v>286450</v>
      </c>
      <c r="DM123" s="824"/>
      <c r="DN123" s="824"/>
      <c r="DO123" s="824"/>
      <c r="DP123" s="825"/>
      <c r="DQ123" s="826">
        <v>246743</v>
      </c>
      <c r="DR123" s="824"/>
      <c r="DS123" s="824"/>
      <c r="DT123" s="824"/>
      <c r="DU123" s="825"/>
      <c r="DV123" s="871">
        <v>6.6</v>
      </c>
      <c r="DW123" s="872"/>
      <c r="DX123" s="872"/>
      <c r="DY123" s="872"/>
      <c r="DZ123" s="873"/>
    </row>
    <row r="124" spans="1:130" s="247" customFormat="1" ht="26.25" customHeight="1" thickBot="1" x14ac:dyDescent="0.2">
      <c r="A124" s="864"/>
      <c r="B124" s="865"/>
      <c r="C124" s="868" t="s">
        <v>489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493</v>
      </c>
      <c r="AB124" s="824"/>
      <c r="AC124" s="824"/>
      <c r="AD124" s="824"/>
      <c r="AE124" s="825"/>
      <c r="AF124" s="826" t="s">
        <v>487</v>
      </c>
      <c r="AG124" s="824"/>
      <c r="AH124" s="824"/>
      <c r="AI124" s="824"/>
      <c r="AJ124" s="825"/>
      <c r="AK124" s="826" t="s">
        <v>491</v>
      </c>
      <c r="AL124" s="824"/>
      <c r="AM124" s="824"/>
      <c r="AN124" s="824"/>
      <c r="AO124" s="825"/>
      <c r="AP124" s="871" t="s">
        <v>491</v>
      </c>
      <c r="AQ124" s="872"/>
      <c r="AR124" s="872"/>
      <c r="AS124" s="872"/>
      <c r="AT124" s="873"/>
      <c r="AU124" s="874" t="s">
        <v>507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493</v>
      </c>
      <c r="BR124" s="878"/>
      <c r="BS124" s="878"/>
      <c r="BT124" s="878"/>
      <c r="BU124" s="878"/>
      <c r="BV124" s="878" t="s">
        <v>486</v>
      </c>
      <c r="BW124" s="878"/>
      <c r="BX124" s="878"/>
      <c r="BY124" s="878"/>
      <c r="BZ124" s="878"/>
      <c r="CA124" s="878" t="s">
        <v>493</v>
      </c>
      <c r="CB124" s="878"/>
      <c r="CC124" s="878"/>
      <c r="CD124" s="878"/>
      <c r="CE124" s="878"/>
      <c r="CF124" s="768"/>
      <c r="CG124" s="769"/>
      <c r="CH124" s="769"/>
      <c r="CI124" s="769"/>
      <c r="CJ124" s="909"/>
      <c r="CK124" s="917"/>
      <c r="CL124" s="917"/>
      <c r="CM124" s="917"/>
      <c r="CN124" s="917"/>
      <c r="CO124" s="918"/>
      <c r="CP124" s="882" t="s">
        <v>508</v>
      </c>
      <c r="CQ124" s="883"/>
      <c r="CR124" s="883"/>
      <c r="CS124" s="883"/>
      <c r="CT124" s="883"/>
      <c r="CU124" s="883"/>
      <c r="CV124" s="883"/>
      <c r="CW124" s="883"/>
      <c r="CX124" s="883"/>
      <c r="CY124" s="883"/>
      <c r="CZ124" s="883"/>
      <c r="DA124" s="883"/>
      <c r="DB124" s="883"/>
      <c r="DC124" s="883"/>
      <c r="DD124" s="883"/>
      <c r="DE124" s="883"/>
      <c r="DF124" s="884"/>
      <c r="DG124" s="806">
        <v>632670</v>
      </c>
      <c r="DH124" s="807"/>
      <c r="DI124" s="807"/>
      <c r="DJ124" s="807"/>
      <c r="DK124" s="808"/>
      <c r="DL124" s="809">
        <v>604326</v>
      </c>
      <c r="DM124" s="807"/>
      <c r="DN124" s="807"/>
      <c r="DO124" s="807"/>
      <c r="DP124" s="808"/>
      <c r="DQ124" s="809">
        <v>602853</v>
      </c>
      <c r="DR124" s="807"/>
      <c r="DS124" s="807"/>
      <c r="DT124" s="807"/>
      <c r="DU124" s="808"/>
      <c r="DV124" s="895">
        <v>16</v>
      </c>
      <c r="DW124" s="896"/>
      <c r="DX124" s="896"/>
      <c r="DY124" s="896"/>
      <c r="DZ124" s="897"/>
    </row>
    <row r="125" spans="1:130" s="247" customFormat="1" ht="26.25" customHeight="1" x14ac:dyDescent="0.15">
      <c r="A125" s="864"/>
      <c r="B125" s="865"/>
      <c r="C125" s="868" t="s">
        <v>492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487</v>
      </c>
      <c r="AB125" s="824"/>
      <c r="AC125" s="824"/>
      <c r="AD125" s="824"/>
      <c r="AE125" s="825"/>
      <c r="AF125" s="826" t="s">
        <v>491</v>
      </c>
      <c r="AG125" s="824"/>
      <c r="AH125" s="824"/>
      <c r="AI125" s="824"/>
      <c r="AJ125" s="825"/>
      <c r="AK125" s="826" t="s">
        <v>487</v>
      </c>
      <c r="AL125" s="824"/>
      <c r="AM125" s="824"/>
      <c r="AN125" s="824"/>
      <c r="AO125" s="825"/>
      <c r="AP125" s="871" t="s">
        <v>487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509</v>
      </c>
      <c r="CL125" s="899"/>
      <c r="CM125" s="899"/>
      <c r="CN125" s="899"/>
      <c r="CO125" s="900"/>
      <c r="CP125" s="907" t="s">
        <v>510</v>
      </c>
      <c r="CQ125" s="852"/>
      <c r="CR125" s="852"/>
      <c r="CS125" s="852"/>
      <c r="CT125" s="852"/>
      <c r="CU125" s="852"/>
      <c r="CV125" s="852"/>
      <c r="CW125" s="852"/>
      <c r="CX125" s="852"/>
      <c r="CY125" s="852"/>
      <c r="CZ125" s="852"/>
      <c r="DA125" s="852"/>
      <c r="DB125" s="852"/>
      <c r="DC125" s="852"/>
      <c r="DD125" s="852"/>
      <c r="DE125" s="852"/>
      <c r="DF125" s="853"/>
      <c r="DG125" s="908" t="s">
        <v>487</v>
      </c>
      <c r="DH125" s="889"/>
      <c r="DI125" s="889"/>
      <c r="DJ125" s="889"/>
      <c r="DK125" s="889"/>
      <c r="DL125" s="889" t="s">
        <v>487</v>
      </c>
      <c r="DM125" s="889"/>
      <c r="DN125" s="889"/>
      <c r="DO125" s="889"/>
      <c r="DP125" s="889"/>
      <c r="DQ125" s="889" t="s">
        <v>487</v>
      </c>
      <c r="DR125" s="889"/>
      <c r="DS125" s="889"/>
      <c r="DT125" s="889"/>
      <c r="DU125" s="889"/>
      <c r="DV125" s="890" t="s">
        <v>487</v>
      </c>
      <c r="DW125" s="890"/>
      <c r="DX125" s="890"/>
      <c r="DY125" s="890"/>
      <c r="DZ125" s="891"/>
    </row>
    <row r="126" spans="1:130" s="247" customFormat="1" ht="26.25" customHeight="1" thickBot="1" x14ac:dyDescent="0.2">
      <c r="A126" s="864"/>
      <c r="B126" s="865"/>
      <c r="C126" s="868" t="s">
        <v>495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487</v>
      </c>
      <c r="AB126" s="824"/>
      <c r="AC126" s="824"/>
      <c r="AD126" s="824"/>
      <c r="AE126" s="825"/>
      <c r="AF126" s="826" t="s">
        <v>487</v>
      </c>
      <c r="AG126" s="824"/>
      <c r="AH126" s="824"/>
      <c r="AI126" s="824"/>
      <c r="AJ126" s="825"/>
      <c r="AK126" s="826" t="s">
        <v>487</v>
      </c>
      <c r="AL126" s="824"/>
      <c r="AM126" s="824"/>
      <c r="AN126" s="824"/>
      <c r="AO126" s="825"/>
      <c r="AP126" s="871" t="s">
        <v>487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511</v>
      </c>
      <c r="CQ126" s="794"/>
      <c r="CR126" s="794"/>
      <c r="CS126" s="794"/>
      <c r="CT126" s="794"/>
      <c r="CU126" s="794"/>
      <c r="CV126" s="794"/>
      <c r="CW126" s="794"/>
      <c r="CX126" s="794"/>
      <c r="CY126" s="794"/>
      <c r="CZ126" s="794"/>
      <c r="DA126" s="794"/>
      <c r="DB126" s="794"/>
      <c r="DC126" s="794"/>
      <c r="DD126" s="794"/>
      <c r="DE126" s="794"/>
      <c r="DF126" s="795"/>
      <c r="DG126" s="860" t="s">
        <v>491</v>
      </c>
      <c r="DH126" s="861"/>
      <c r="DI126" s="861"/>
      <c r="DJ126" s="861"/>
      <c r="DK126" s="861"/>
      <c r="DL126" s="861" t="s">
        <v>487</v>
      </c>
      <c r="DM126" s="861"/>
      <c r="DN126" s="861"/>
      <c r="DO126" s="861"/>
      <c r="DP126" s="861"/>
      <c r="DQ126" s="861" t="s">
        <v>487</v>
      </c>
      <c r="DR126" s="861"/>
      <c r="DS126" s="861"/>
      <c r="DT126" s="861"/>
      <c r="DU126" s="861"/>
      <c r="DV126" s="838" t="s">
        <v>487</v>
      </c>
      <c r="DW126" s="838"/>
      <c r="DX126" s="838"/>
      <c r="DY126" s="838"/>
      <c r="DZ126" s="839"/>
    </row>
    <row r="127" spans="1:130" s="247" customFormat="1" ht="26.25" customHeight="1" x14ac:dyDescent="0.15">
      <c r="A127" s="866"/>
      <c r="B127" s="867"/>
      <c r="C127" s="885" t="s">
        <v>512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487</v>
      </c>
      <c r="AB127" s="824"/>
      <c r="AC127" s="824"/>
      <c r="AD127" s="824"/>
      <c r="AE127" s="825"/>
      <c r="AF127" s="826" t="s">
        <v>487</v>
      </c>
      <c r="AG127" s="824"/>
      <c r="AH127" s="824"/>
      <c r="AI127" s="824"/>
      <c r="AJ127" s="825"/>
      <c r="AK127" s="826" t="s">
        <v>487</v>
      </c>
      <c r="AL127" s="824"/>
      <c r="AM127" s="824"/>
      <c r="AN127" s="824"/>
      <c r="AO127" s="825"/>
      <c r="AP127" s="871" t="s">
        <v>487</v>
      </c>
      <c r="AQ127" s="872"/>
      <c r="AR127" s="872"/>
      <c r="AS127" s="872"/>
      <c r="AT127" s="873"/>
      <c r="AU127" s="283"/>
      <c r="AV127" s="283"/>
      <c r="AW127" s="283"/>
      <c r="AX127" s="888" t="s">
        <v>513</v>
      </c>
      <c r="AY127" s="856"/>
      <c r="AZ127" s="856"/>
      <c r="BA127" s="856"/>
      <c r="BB127" s="856"/>
      <c r="BC127" s="856"/>
      <c r="BD127" s="856"/>
      <c r="BE127" s="857"/>
      <c r="BF127" s="855" t="s">
        <v>514</v>
      </c>
      <c r="BG127" s="856"/>
      <c r="BH127" s="856"/>
      <c r="BI127" s="856"/>
      <c r="BJ127" s="856"/>
      <c r="BK127" s="856"/>
      <c r="BL127" s="857"/>
      <c r="BM127" s="855" t="s">
        <v>515</v>
      </c>
      <c r="BN127" s="856"/>
      <c r="BO127" s="856"/>
      <c r="BP127" s="856"/>
      <c r="BQ127" s="856"/>
      <c r="BR127" s="856"/>
      <c r="BS127" s="857"/>
      <c r="BT127" s="855" t="s">
        <v>516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517</v>
      </c>
      <c r="CQ127" s="794"/>
      <c r="CR127" s="794"/>
      <c r="CS127" s="794"/>
      <c r="CT127" s="794"/>
      <c r="CU127" s="794"/>
      <c r="CV127" s="794"/>
      <c r="CW127" s="794"/>
      <c r="CX127" s="794"/>
      <c r="CY127" s="794"/>
      <c r="CZ127" s="794"/>
      <c r="DA127" s="794"/>
      <c r="DB127" s="794"/>
      <c r="DC127" s="794"/>
      <c r="DD127" s="794"/>
      <c r="DE127" s="794"/>
      <c r="DF127" s="795"/>
      <c r="DG127" s="860" t="s">
        <v>487</v>
      </c>
      <c r="DH127" s="861"/>
      <c r="DI127" s="861"/>
      <c r="DJ127" s="861"/>
      <c r="DK127" s="861"/>
      <c r="DL127" s="861" t="s">
        <v>487</v>
      </c>
      <c r="DM127" s="861"/>
      <c r="DN127" s="861"/>
      <c r="DO127" s="861"/>
      <c r="DP127" s="861"/>
      <c r="DQ127" s="861" t="s">
        <v>487</v>
      </c>
      <c r="DR127" s="861"/>
      <c r="DS127" s="861"/>
      <c r="DT127" s="861"/>
      <c r="DU127" s="861"/>
      <c r="DV127" s="838" t="s">
        <v>487</v>
      </c>
      <c r="DW127" s="838"/>
      <c r="DX127" s="838"/>
      <c r="DY127" s="838"/>
      <c r="DZ127" s="839"/>
    </row>
    <row r="128" spans="1:130" s="247" customFormat="1" ht="26.25" customHeight="1" thickBot="1" x14ac:dyDescent="0.2">
      <c r="A128" s="840" t="s">
        <v>518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519</v>
      </c>
      <c r="X128" s="842"/>
      <c r="Y128" s="842"/>
      <c r="Z128" s="843"/>
      <c r="AA128" s="844">
        <v>21252</v>
      </c>
      <c r="AB128" s="845"/>
      <c r="AC128" s="845"/>
      <c r="AD128" s="845"/>
      <c r="AE128" s="846"/>
      <c r="AF128" s="847">
        <v>21252</v>
      </c>
      <c r="AG128" s="845"/>
      <c r="AH128" s="845"/>
      <c r="AI128" s="845"/>
      <c r="AJ128" s="846"/>
      <c r="AK128" s="847">
        <v>21229</v>
      </c>
      <c r="AL128" s="845"/>
      <c r="AM128" s="845"/>
      <c r="AN128" s="845"/>
      <c r="AO128" s="846"/>
      <c r="AP128" s="848"/>
      <c r="AQ128" s="849"/>
      <c r="AR128" s="849"/>
      <c r="AS128" s="849"/>
      <c r="AT128" s="850"/>
      <c r="AU128" s="283"/>
      <c r="AV128" s="283"/>
      <c r="AW128" s="283"/>
      <c r="AX128" s="851" t="s">
        <v>520</v>
      </c>
      <c r="AY128" s="852"/>
      <c r="AZ128" s="852"/>
      <c r="BA128" s="852"/>
      <c r="BB128" s="852"/>
      <c r="BC128" s="852"/>
      <c r="BD128" s="852"/>
      <c r="BE128" s="853"/>
      <c r="BF128" s="830" t="s">
        <v>488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521</v>
      </c>
      <c r="CQ128" s="772"/>
      <c r="CR128" s="772"/>
      <c r="CS128" s="772"/>
      <c r="CT128" s="772"/>
      <c r="CU128" s="772"/>
      <c r="CV128" s="772"/>
      <c r="CW128" s="772"/>
      <c r="CX128" s="772"/>
      <c r="CY128" s="772"/>
      <c r="CZ128" s="772"/>
      <c r="DA128" s="772"/>
      <c r="DB128" s="772"/>
      <c r="DC128" s="772"/>
      <c r="DD128" s="772"/>
      <c r="DE128" s="772"/>
      <c r="DF128" s="773"/>
      <c r="DG128" s="834" t="s">
        <v>522</v>
      </c>
      <c r="DH128" s="835"/>
      <c r="DI128" s="835"/>
      <c r="DJ128" s="835"/>
      <c r="DK128" s="835"/>
      <c r="DL128" s="835" t="s">
        <v>488</v>
      </c>
      <c r="DM128" s="835"/>
      <c r="DN128" s="835"/>
      <c r="DO128" s="835"/>
      <c r="DP128" s="835"/>
      <c r="DQ128" s="835" t="s">
        <v>488</v>
      </c>
      <c r="DR128" s="835"/>
      <c r="DS128" s="835"/>
      <c r="DT128" s="835"/>
      <c r="DU128" s="835"/>
      <c r="DV128" s="836" t="s">
        <v>488</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523</v>
      </c>
      <c r="X129" s="821"/>
      <c r="Y129" s="821"/>
      <c r="Z129" s="822"/>
      <c r="AA129" s="823">
        <v>4886197</v>
      </c>
      <c r="AB129" s="824"/>
      <c r="AC129" s="824"/>
      <c r="AD129" s="824"/>
      <c r="AE129" s="825"/>
      <c r="AF129" s="826">
        <v>4760655</v>
      </c>
      <c r="AG129" s="824"/>
      <c r="AH129" s="824"/>
      <c r="AI129" s="824"/>
      <c r="AJ129" s="825"/>
      <c r="AK129" s="826">
        <v>4705705</v>
      </c>
      <c r="AL129" s="824"/>
      <c r="AM129" s="824"/>
      <c r="AN129" s="824"/>
      <c r="AO129" s="825"/>
      <c r="AP129" s="827"/>
      <c r="AQ129" s="828"/>
      <c r="AR129" s="828"/>
      <c r="AS129" s="828"/>
      <c r="AT129" s="829"/>
      <c r="AU129" s="285"/>
      <c r="AV129" s="285"/>
      <c r="AW129" s="285"/>
      <c r="AX129" s="793" t="s">
        <v>524</v>
      </c>
      <c r="AY129" s="794"/>
      <c r="AZ129" s="794"/>
      <c r="BA129" s="794"/>
      <c r="BB129" s="794"/>
      <c r="BC129" s="794"/>
      <c r="BD129" s="794"/>
      <c r="BE129" s="795"/>
      <c r="BF129" s="813" t="s">
        <v>400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525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526</v>
      </c>
      <c r="X130" s="821"/>
      <c r="Y130" s="821"/>
      <c r="Z130" s="822"/>
      <c r="AA130" s="823">
        <v>959095</v>
      </c>
      <c r="AB130" s="824"/>
      <c r="AC130" s="824"/>
      <c r="AD130" s="824"/>
      <c r="AE130" s="825"/>
      <c r="AF130" s="826">
        <v>947996</v>
      </c>
      <c r="AG130" s="824"/>
      <c r="AH130" s="824"/>
      <c r="AI130" s="824"/>
      <c r="AJ130" s="825"/>
      <c r="AK130" s="826">
        <v>944250</v>
      </c>
      <c r="AL130" s="824"/>
      <c r="AM130" s="824"/>
      <c r="AN130" s="824"/>
      <c r="AO130" s="825"/>
      <c r="AP130" s="827"/>
      <c r="AQ130" s="828"/>
      <c r="AR130" s="828"/>
      <c r="AS130" s="828"/>
      <c r="AT130" s="829"/>
      <c r="AU130" s="285"/>
      <c r="AV130" s="285"/>
      <c r="AW130" s="285"/>
      <c r="AX130" s="793" t="s">
        <v>527</v>
      </c>
      <c r="AY130" s="794"/>
      <c r="AZ130" s="794"/>
      <c r="BA130" s="794"/>
      <c r="BB130" s="794"/>
      <c r="BC130" s="794"/>
      <c r="BD130" s="794"/>
      <c r="BE130" s="795"/>
      <c r="BF130" s="796">
        <v>1.5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528</v>
      </c>
      <c r="X131" s="804"/>
      <c r="Y131" s="804"/>
      <c r="Z131" s="805"/>
      <c r="AA131" s="806">
        <v>3927102</v>
      </c>
      <c r="AB131" s="807"/>
      <c r="AC131" s="807"/>
      <c r="AD131" s="807"/>
      <c r="AE131" s="808"/>
      <c r="AF131" s="809">
        <v>3812659</v>
      </c>
      <c r="AG131" s="807"/>
      <c r="AH131" s="807"/>
      <c r="AI131" s="807"/>
      <c r="AJ131" s="808"/>
      <c r="AK131" s="809">
        <v>3761455</v>
      </c>
      <c r="AL131" s="807"/>
      <c r="AM131" s="807"/>
      <c r="AN131" s="807"/>
      <c r="AO131" s="808"/>
      <c r="AP131" s="810"/>
      <c r="AQ131" s="811"/>
      <c r="AR131" s="811"/>
      <c r="AS131" s="811"/>
      <c r="AT131" s="812"/>
      <c r="AU131" s="285"/>
      <c r="AV131" s="285"/>
      <c r="AW131" s="285"/>
      <c r="AX131" s="771" t="s">
        <v>529</v>
      </c>
      <c r="AY131" s="772"/>
      <c r="AZ131" s="772"/>
      <c r="BA131" s="772"/>
      <c r="BB131" s="772"/>
      <c r="BC131" s="772"/>
      <c r="BD131" s="772"/>
      <c r="BE131" s="773"/>
      <c r="BF131" s="774" t="s">
        <v>530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531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532</v>
      </c>
      <c r="W132" s="784"/>
      <c r="X132" s="784"/>
      <c r="Y132" s="784"/>
      <c r="Z132" s="785"/>
      <c r="AA132" s="786">
        <v>1.0044302389999999</v>
      </c>
      <c r="AB132" s="787"/>
      <c r="AC132" s="787"/>
      <c r="AD132" s="787"/>
      <c r="AE132" s="788"/>
      <c r="AF132" s="789">
        <v>1.611290178</v>
      </c>
      <c r="AG132" s="787"/>
      <c r="AH132" s="787"/>
      <c r="AI132" s="787"/>
      <c r="AJ132" s="788"/>
      <c r="AK132" s="789">
        <v>2.1061796570000002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533</v>
      </c>
      <c r="W133" s="763"/>
      <c r="X133" s="763"/>
      <c r="Y133" s="763"/>
      <c r="Z133" s="764"/>
      <c r="AA133" s="765">
        <v>1.2</v>
      </c>
      <c r="AB133" s="766"/>
      <c r="AC133" s="766"/>
      <c r="AD133" s="766"/>
      <c r="AE133" s="767"/>
      <c r="AF133" s="765">
        <v>1.2</v>
      </c>
      <c r="AG133" s="766"/>
      <c r="AH133" s="766"/>
      <c r="AI133" s="766"/>
      <c r="AJ133" s="767"/>
      <c r="AK133" s="765">
        <v>1.5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ynRXm1ICLKt0T9mcSkjtx0l1MbEkxv4Wv04qMFD54wg2nfg8n2jbbk1yllB0ogcwltHYjoSbQg04IhRvMlXgw==" saltValue="qd4FPE/tCmDmkG6fXvdV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DQ105"/>
  <sheetViews>
    <sheetView showGridLines="0" view="pageBreakPreview" topLeftCell="Q49" zoomScale="80" zoomScaleNormal="85" zoomScaleSheetLayoutView="80" workbookViewId="0">
      <selection activeCell="AX27" sqref="AX2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534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QUqt6cFLclxxHdof6LoynFd0EkkyA8cI+kSNBgzI8Qv9nzFGHReyG2btMfjC5MdnpUnb3FphCC9Sx933Gt3VA==" saltValue="CRN89PX1I5NSn8GRCsAn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DL89"/>
  <sheetViews>
    <sheetView showGridLines="0" topLeftCell="A23" zoomScale="80" zoomScaleNormal="80" zoomScaleSheetLayoutView="55" workbookViewId="0">
      <selection activeCell="BS34" sqref="BS34:CG3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tnG5N+zDLlMrMe0HQZrDAq8s8ipodA56gq66cJa9aBnQPU0mQAPztw7+rGaPYmtmNzBgWqk8eEXsf07F8KAA==" saltValue="hVe+fxkb4NY2wDk/GmuS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AZ74"/>
  <sheetViews>
    <sheetView showGridLines="0" view="pageBreakPreview" zoomScale="80" zoomScaleSheetLayoutView="80" workbookViewId="0">
      <selection activeCell="BS34" sqref="BS34:CG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535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537</v>
      </c>
      <c r="AP7" s="304"/>
      <c r="AQ7" s="305" t="s">
        <v>538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539</v>
      </c>
      <c r="AQ8" s="311" t="s">
        <v>540</v>
      </c>
      <c r="AR8" s="312" t="s">
        <v>541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542</v>
      </c>
      <c r="AL9" s="1193"/>
      <c r="AM9" s="1193"/>
      <c r="AN9" s="1194"/>
      <c r="AO9" s="313">
        <v>802669</v>
      </c>
      <c r="AP9" s="313">
        <v>86897</v>
      </c>
      <c r="AQ9" s="314">
        <v>114878</v>
      </c>
      <c r="AR9" s="315">
        <v>-24.4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543</v>
      </c>
      <c r="AL10" s="1193"/>
      <c r="AM10" s="1193"/>
      <c r="AN10" s="1194"/>
      <c r="AO10" s="316">
        <v>265696</v>
      </c>
      <c r="AP10" s="316">
        <v>28764</v>
      </c>
      <c r="AQ10" s="317">
        <v>13315</v>
      </c>
      <c r="AR10" s="318">
        <v>116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544</v>
      </c>
      <c r="AL11" s="1193"/>
      <c r="AM11" s="1193"/>
      <c r="AN11" s="1194"/>
      <c r="AO11" s="316">
        <v>342061</v>
      </c>
      <c r="AP11" s="316">
        <v>37032</v>
      </c>
      <c r="AQ11" s="317">
        <v>14277</v>
      </c>
      <c r="AR11" s="318">
        <v>159.4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545</v>
      </c>
      <c r="AL12" s="1193"/>
      <c r="AM12" s="1193"/>
      <c r="AN12" s="1194"/>
      <c r="AO12" s="316" t="s">
        <v>546</v>
      </c>
      <c r="AP12" s="316" t="s">
        <v>546</v>
      </c>
      <c r="AQ12" s="317">
        <v>1942</v>
      </c>
      <c r="AR12" s="318" t="s">
        <v>546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547</v>
      </c>
      <c r="AL13" s="1193"/>
      <c r="AM13" s="1193"/>
      <c r="AN13" s="1194"/>
      <c r="AO13" s="316" t="s">
        <v>546</v>
      </c>
      <c r="AP13" s="316" t="s">
        <v>546</v>
      </c>
      <c r="AQ13" s="317" t="s">
        <v>546</v>
      </c>
      <c r="AR13" s="318" t="s">
        <v>546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548</v>
      </c>
      <c r="AL14" s="1193"/>
      <c r="AM14" s="1193"/>
      <c r="AN14" s="1194"/>
      <c r="AO14" s="316">
        <v>32393</v>
      </c>
      <c r="AP14" s="316">
        <v>3507</v>
      </c>
      <c r="AQ14" s="317">
        <v>4702</v>
      </c>
      <c r="AR14" s="318">
        <v>-25.4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549</v>
      </c>
      <c r="AL15" s="1193"/>
      <c r="AM15" s="1193"/>
      <c r="AN15" s="1194"/>
      <c r="AO15" s="316">
        <v>36473</v>
      </c>
      <c r="AP15" s="316">
        <v>3949</v>
      </c>
      <c r="AQ15" s="317">
        <v>3059</v>
      </c>
      <c r="AR15" s="318">
        <v>29.1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550</v>
      </c>
      <c r="AL16" s="1196"/>
      <c r="AM16" s="1196"/>
      <c r="AN16" s="1197"/>
      <c r="AO16" s="316">
        <v>-81279</v>
      </c>
      <c r="AP16" s="316">
        <v>-8799</v>
      </c>
      <c r="AQ16" s="317">
        <v>-10160</v>
      </c>
      <c r="AR16" s="318">
        <v>-13.4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1398013</v>
      </c>
      <c r="AP17" s="316">
        <v>151349</v>
      </c>
      <c r="AQ17" s="317">
        <v>142011</v>
      </c>
      <c r="AR17" s="318">
        <v>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551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552</v>
      </c>
      <c r="AP20" s="324" t="s">
        <v>553</v>
      </c>
      <c r="AQ20" s="325" t="s">
        <v>554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555</v>
      </c>
      <c r="AL21" s="1190"/>
      <c r="AM21" s="1190"/>
      <c r="AN21" s="1191"/>
      <c r="AO21" s="328">
        <v>10.28</v>
      </c>
      <c r="AP21" s="329">
        <v>13.22</v>
      </c>
      <c r="AQ21" s="330">
        <v>-2.94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556</v>
      </c>
      <c r="AL22" s="1190"/>
      <c r="AM22" s="1190"/>
      <c r="AN22" s="1191"/>
      <c r="AO22" s="333">
        <v>91.5</v>
      </c>
      <c r="AP22" s="334">
        <v>95.9</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557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537</v>
      </c>
      <c r="AP30" s="304"/>
      <c r="AQ30" s="305" t="s">
        <v>538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539</v>
      </c>
      <c r="AQ31" s="311" t="s">
        <v>540</v>
      </c>
      <c r="AR31" s="312" t="s">
        <v>541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560</v>
      </c>
      <c r="AL32" s="1181"/>
      <c r="AM32" s="1181"/>
      <c r="AN32" s="1182"/>
      <c r="AO32" s="343">
        <v>788569</v>
      </c>
      <c r="AP32" s="343">
        <v>85371</v>
      </c>
      <c r="AQ32" s="344">
        <v>72897</v>
      </c>
      <c r="AR32" s="345">
        <v>17.100000000000001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561</v>
      </c>
      <c r="AL33" s="1181"/>
      <c r="AM33" s="1181"/>
      <c r="AN33" s="1182"/>
      <c r="AO33" s="343" t="s">
        <v>546</v>
      </c>
      <c r="AP33" s="343" t="s">
        <v>546</v>
      </c>
      <c r="AQ33" s="344" t="s">
        <v>546</v>
      </c>
      <c r="AR33" s="345" t="s">
        <v>546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562</v>
      </c>
      <c r="AL34" s="1181"/>
      <c r="AM34" s="1181"/>
      <c r="AN34" s="1182"/>
      <c r="AO34" s="343" t="s">
        <v>546</v>
      </c>
      <c r="AP34" s="343" t="s">
        <v>546</v>
      </c>
      <c r="AQ34" s="344">
        <v>43</v>
      </c>
      <c r="AR34" s="345" t="s">
        <v>546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563</v>
      </c>
      <c r="AL35" s="1181"/>
      <c r="AM35" s="1181"/>
      <c r="AN35" s="1182"/>
      <c r="AO35" s="343">
        <v>230753</v>
      </c>
      <c r="AP35" s="343">
        <v>24981</v>
      </c>
      <c r="AQ35" s="344">
        <v>23889</v>
      </c>
      <c r="AR35" s="345">
        <v>4.5999999999999996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564</v>
      </c>
      <c r="AL36" s="1181"/>
      <c r="AM36" s="1181"/>
      <c r="AN36" s="1182"/>
      <c r="AO36" s="343">
        <v>25380</v>
      </c>
      <c r="AP36" s="343">
        <v>2748</v>
      </c>
      <c r="AQ36" s="344">
        <v>3700</v>
      </c>
      <c r="AR36" s="345">
        <v>-25.7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565</v>
      </c>
      <c r="AL37" s="1181"/>
      <c r="AM37" s="1181"/>
      <c r="AN37" s="1182"/>
      <c r="AO37" s="343" t="s">
        <v>546</v>
      </c>
      <c r="AP37" s="343" t="s">
        <v>546</v>
      </c>
      <c r="AQ37" s="344">
        <v>740</v>
      </c>
      <c r="AR37" s="345" t="s">
        <v>546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566</v>
      </c>
      <c r="AL38" s="1184"/>
      <c r="AM38" s="1184"/>
      <c r="AN38" s="1185"/>
      <c r="AO38" s="346" t="s">
        <v>546</v>
      </c>
      <c r="AP38" s="346" t="s">
        <v>546</v>
      </c>
      <c r="AQ38" s="347">
        <v>3</v>
      </c>
      <c r="AR38" s="335" t="s">
        <v>546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567</v>
      </c>
      <c r="AL39" s="1184"/>
      <c r="AM39" s="1184"/>
      <c r="AN39" s="1185"/>
      <c r="AO39" s="343">
        <v>-21229</v>
      </c>
      <c r="AP39" s="343">
        <v>-2298</v>
      </c>
      <c r="AQ39" s="344">
        <v>-2140</v>
      </c>
      <c r="AR39" s="345">
        <v>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568</v>
      </c>
      <c r="AL40" s="1181"/>
      <c r="AM40" s="1181"/>
      <c r="AN40" s="1182"/>
      <c r="AO40" s="343">
        <v>-944250</v>
      </c>
      <c r="AP40" s="343">
        <v>-102225</v>
      </c>
      <c r="AQ40" s="344">
        <v>-70880</v>
      </c>
      <c r="AR40" s="345">
        <v>44.2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305</v>
      </c>
      <c r="AL41" s="1187"/>
      <c r="AM41" s="1187"/>
      <c r="AN41" s="1188"/>
      <c r="AO41" s="343">
        <v>79223</v>
      </c>
      <c r="AP41" s="343">
        <v>8577</v>
      </c>
      <c r="AQ41" s="344">
        <v>28253</v>
      </c>
      <c r="AR41" s="345">
        <v>-69.599999999999994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570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571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537</v>
      </c>
      <c r="AN49" s="1175" t="s">
        <v>572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573</v>
      </c>
      <c r="AO50" s="360" t="s">
        <v>574</v>
      </c>
      <c r="AP50" s="361" t="s">
        <v>575</v>
      </c>
      <c r="AQ50" s="362" t="s">
        <v>576</v>
      </c>
      <c r="AR50" s="363" t="s">
        <v>577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578</v>
      </c>
      <c r="AL51" s="356"/>
      <c r="AM51" s="364">
        <v>1016729</v>
      </c>
      <c r="AN51" s="365">
        <v>101653</v>
      </c>
      <c r="AO51" s="366">
        <v>21.2</v>
      </c>
      <c r="AP51" s="367">
        <v>128611</v>
      </c>
      <c r="AQ51" s="368">
        <v>40</v>
      </c>
      <c r="AR51" s="369">
        <v>-18.8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579</v>
      </c>
      <c r="AM52" s="372">
        <v>722255</v>
      </c>
      <c r="AN52" s="373">
        <v>72211</v>
      </c>
      <c r="AO52" s="374">
        <v>24.7</v>
      </c>
      <c r="AP52" s="375">
        <v>61552</v>
      </c>
      <c r="AQ52" s="376">
        <v>13.1</v>
      </c>
      <c r="AR52" s="377">
        <v>11.6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580</v>
      </c>
      <c r="AL53" s="356"/>
      <c r="AM53" s="364">
        <v>1400318</v>
      </c>
      <c r="AN53" s="365">
        <v>142150</v>
      </c>
      <c r="AO53" s="366">
        <v>39.799999999999997</v>
      </c>
      <c r="AP53" s="367">
        <v>138651</v>
      </c>
      <c r="AQ53" s="368">
        <v>7.8</v>
      </c>
      <c r="AR53" s="369">
        <v>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579</v>
      </c>
      <c r="AM54" s="372">
        <v>1106867</v>
      </c>
      <c r="AN54" s="373">
        <v>112361</v>
      </c>
      <c r="AO54" s="374">
        <v>55.6</v>
      </c>
      <c r="AP54" s="375">
        <v>71211</v>
      </c>
      <c r="AQ54" s="376">
        <v>15.7</v>
      </c>
      <c r="AR54" s="377">
        <v>39.9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581</v>
      </c>
      <c r="AL55" s="356"/>
      <c r="AM55" s="364">
        <v>1425002</v>
      </c>
      <c r="AN55" s="365">
        <v>148052</v>
      </c>
      <c r="AO55" s="366">
        <v>4.2</v>
      </c>
      <c r="AP55" s="367">
        <v>122882</v>
      </c>
      <c r="AQ55" s="368">
        <v>-11.4</v>
      </c>
      <c r="AR55" s="369">
        <v>15.6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579</v>
      </c>
      <c r="AM56" s="372">
        <v>1029136</v>
      </c>
      <c r="AN56" s="373">
        <v>106923</v>
      </c>
      <c r="AO56" s="374">
        <v>-4.8</v>
      </c>
      <c r="AP56" s="375">
        <v>65785</v>
      </c>
      <c r="AQ56" s="376">
        <v>-7.6</v>
      </c>
      <c r="AR56" s="377">
        <v>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582</v>
      </c>
      <c r="AL57" s="356"/>
      <c r="AM57" s="364">
        <v>1177143</v>
      </c>
      <c r="AN57" s="365">
        <v>124342</v>
      </c>
      <c r="AO57" s="366">
        <v>-16</v>
      </c>
      <c r="AP57" s="367">
        <v>114790</v>
      </c>
      <c r="AQ57" s="368">
        <v>-6.6</v>
      </c>
      <c r="AR57" s="369">
        <v>-9.4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579</v>
      </c>
      <c r="AM58" s="372">
        <v>885990</v>
      </c>
      <c r="AN58" s="373">
        <v>93587</v>
      </c>
      <c r="AO58" s="374">
        <v>-12.5</v>
      </c>
      <c r="AP58" s="375">
        <v>55601</v>
      </c>
      <c r="AQ58" s="376">
        <v>-15.5</v>
      </c>
      <c r="AR58" s="377">
        <v>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583</v>
      </c>
      <c r="AL59" s="356"/>
      <c r="AM59" s="364">
        <v>1474682</v>
      </c>
      <c r="AN59" s="365">
        <v>159649</v>
      </c>
      <c r="AO59" s="366">
        <v>28.4</v>
      </c>
      <c r="AP59" s="367">
        <v>126262</v>
      </c>
      <c r="AQ59" s="368">
        <v>10</v>
      </c>
      <c r="AR59" s="369">
        <v>18.399999999999999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579</v>
      </c>
      <c r="AM60" s="372">
        <v>1100217</v>
      </c>
      <c r="AN60" s="373">
        <v>119110</v>
      </c>
      <c r="AO60" s="374">
        <v>27.3</v>
      </c>
      <c r="AP60" s="375">
        <v>56769</v>
      </c>
      <c r="AQ60" s="376">
        <v>2.1</v>
      </c>
      <c r="AR60" s="377">
        <v>25.2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584</v>
      </c>
      <c r="AL61" s="378"/>
      <c r="AM61" s="379">
        <v>1298775</v>
      </c>
      <c r="AN61" s="380">
        <v>135169</v>
      </c>
      <c r="AO61" s="381">
        <v>15.5</v>
      </c>
      <c r="AP61" s="382">
        <v>126239</v>
      </c>
      <c r="AQ61" s="383">
        <v>8</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579</v>
      </c>
      <c r="AM62" s="372">
        <v>968893</v>
      </c>
      <c r="AN62" s="373">
        <v>100838</v>
      </c>
      <c r="AO62" s="374">
        <v>18.100000000000001</v>
      </c>
      <c r="AP62" s="375">
        <v>62184</v>
      </c>
      <c r="AQ62" s="376">
        <v>1.6</v>
      </c>
      <c r="AR62" s="377">
        <v>16.5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5nexvCQs6t2+k9xKLp20OCKnpZnOwaex4He0UcAnLsqmh5b73BqMShwILMID8ACpPuv0aQGGVv0lUBOWrEnaw==" saltValue="eQwhCdhGOUCqbt32Oi4v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1:DU121"/>
  <sheetViews>
    <sheetView showGridLines="0" topLeftCell="E1" zoomScale="80" zoomScaleNormal="80" zoomScaleSheetLayoutView="55" workbookViewId="0">
      <selection activeCell="BS34" sqref="BS34:CG3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586</v>
      </c>
    </row>
    <row r="120" spans="125:125" ht="13.5" hidden="1" customHeight="1" x14ac:dyDescent="0.15"/>
    <row r="121" spans="125:125" ht="13.5" hidden="1" customHeight="1" x14ac:dyDescent="0.15">
      <c r="DU121" s="291"/>
    </row>
  </sheetData>
  <sheetProtection algorithmName="SHA-512" hashValue="84HZpAMwJV+S5m3E4xMZ/47rQZiOnVtAjnj7a2F4AsAQZMZc/LozZ7Kw8kSXRvARspEe9uIyi7Bp5UqO+GiBLw==" saltValue="0ET27fjw6MqRR1dhjLNT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pageSetUpPr fitToPage="1"/>
  </sheetPr>
  <dimension ref="A1:EL116"/>
  <sheetViews>
    <sheetView showGridLines="0" topLeftCell="A49" zoomScale="80" zoomScaleNormal="80" zoomScaleSheetLayoutView="55" workbookViewId="0">
      <selection activeCell="BS34" sqref="BS34:CG3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587</v>
      </c>
    </row>
  </sheetData>
  <sheetProtection algorithmName="SHA-512" hashValue="HstNpqnx9XUiG4t5jJ68MzBIWAzMJgUdiVQ4pLur7pn/SxAdh4ttzpfMGEj/rnsoK/uirnI639EKsdQ0E0AiAg==" saltValue="Gl5CNeyFLm6MmcmCpuKv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CC"/>
    <pageSetUpPr fitToPage="1"/>
  </sheetPr>
  <dimension ref="B1:J50"/>
  <sheetViews>
    <sheetView showGridLines="0" zoomScale="80" zoomScaleNormal="80" zoomScaleSheetLayoutView="100" workbookViewId="0">
      <selection activeCell="BS34" sqref="BS34:CG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198" t="s">
        <v>3</v>
      </c>
      <c r="D47" s="1198"/>
      <c r="E47" s="1199"/>
      <c r="F47" s="11">
        <v>46.49</v>
      </c>
      <c r="G47" s="12">
        <v>60.09</v>
      </c>
      <c r="H47" s="12">
        <v>73.67</v>
      </c>
      <c r="I47" s="12">
        <v>76.400000000000006</v>
      </c>
      <c r="J47" s="13">
        <v>77.36</v>
      </c>
    </row>
    <row r="48" spans="2:10" ht="57.75" customHeight="1" x14ac:dyDescent="0.15">
      <c r="B48" s="14"/>
      <c r="C48" s="1200" t="s">
        <v>4</v>
      </c>
      <c r="D48" s="1200"/>
      <c r="E48" s="1201"/>
      <c r="F48" s="15">
        <v>5.46</v>
      </c>
      <c r="G48" s="16">
        <v>5.74</v>
      </c>
      <c r="H48" s="16">
        <v>4.05</v>
      </c>
      <c r="I48" s="16">
        <v>7.58</v>
      </c>
      <c r="J48" s="17">
        <v>7.73</v>
      </c>
    </row>
    <row r="49" spans="2:10" ht="57.75" customHeight="1" thickBot="1" x14ac:dyDescent="0.2">
      <c r="B49" s="18"/>
      <c r="C49" s="1202" t="s">
        <v>5</v>
      </c>
      <c r="D49" s="1202"/>
      <c r="E49" s="1203"/>
      <c r="F49" s="19">
        <v>7.69</v>
      </c>
      <c r="G49" s="20">
        <v>13.79</v>
      </c>
      <c r="H49" s="20">
        <v>9.85</v>
      </c>
      <c r="I49" s="20">
        <v>5.62</v>
      </c>
      <c r="J49" s="21">
        <v>4.04</v>
      </c>
    </row>
    <row r="50" spans="2:10" ht="13.5" customHeight="1" x14ac:dyDescent="0.15"/>
  </sheetData>
  <sheetProtection algorithmName="SHA-512" hashValue="DnaqL9MSBF6LWA3rRp/wXOUmsCCZJ/o6QELEtuuM5mKUQV8soHRH+bO8uhllNGMDv7H4psgeUyNvCxiEB9yuXw==" saltValue="iUd8ANs/Q4ohOyfOvEaR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2021-02-28T23:50:09Z</cp:lastPrinted>
  <dcterms:created xsi:type="dcterms:W3CDTF">2021-02-05T04:09:11Z</dcterms:created>
  <dcterms:modified xsi:type="dcterms:W3CDTF">2021-03-12T05:30:24Z</dcterms:modified>
  <cp:category/>
</cp:coreProperties>
</file>