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28830" windowHeight="636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3" i="10" l="1"/>
  <c r="BG42" i="10"/>
  <c r="BG41" i="10"/>
  <c r="BG40" i="10"/>
  <c r="BG39" i="10"/>
  <c r="BG38" i="10"/>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AM43" i="10"/>
  <c r="U43" i="10"/>
  <c r="C43" i="10"/>
  <c r="CO42" i="10"/>
  <c r="AM42" i="10"/>
  <c r="U42" i="10"/>
  <c r="C42" i="10"/>
  <c r="CO41" i="10"/>
  <c r="AM41" i="10"/>
  <c r="U41" i="10"/>
  <c r="C41" i="10"/>
  <c r="CO40" i="10"/>
  <c r="AM40" i="10"/>
  <c r="U40" i="10"/>
  <c r="C40" i="10"/>
  <c r="CO39" i="10"/>
  <c r="AM39" i="10"/>
  <c r="U39" i="10"/>
  <c r="C39" i="10"/>
  <c r="CO38" i="10"/>
  <c r="AM38" i="10"/>
  <c r="U38" i="10"/>
  <c r="C38" i="10"/>
  <c r="CO37" i="10"/>
  <c r="AM37" i="10"/>
  <c r="U37" i="10"/>
  <c r="C37"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 r="BE34" i="10"/>
  <c r="BE35" i="10" s="1"/>
  <c r="BE36" i="10" s="1"/>
  <c r="BE37" i="10" s="1"/>
  <c r="BE38" i="10" s="1"/>
  <c r="BE39" i="10" s="1"/>
  <c r="BE40" i="10" s="1"/>
  <c r="BE41" i="10" s="1"/>
  <c r="BE42" i="10" s="1"/>
  <c r="BE43" i="10" s="1"/>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<sst xmlns="http://schemas.openxmlformats.org/spreadsheetml/2006/main" count="1172" uniqueCount="610">
  <si>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</si>
  <si>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</si>
  <si>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</si>
  <si>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</si>
  <si>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</si>
  <si>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</si>
  <si>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</si>
  <si>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</si>
  <si>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</si>
  <si>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</si>
  <si>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</si>
  <si>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</si>
  <si>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</si>
  <si>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</si>
  <si>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</si>
  <si>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</si>
  <si>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</si>
  <si>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</si>
  <si>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</si>
  <si>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</si>
  <si>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</si>
  <si>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</si>
  <si>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</si>
  <si>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</si>
  <si>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</si>
  <si>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</si>
  <si>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</si>
  <si>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</si>
  <si>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</si>
  <si>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</si>
  <si>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</si>
  <si>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</si>
  <si>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</si>
  <si>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</si>
  <si>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</si>
  <si>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</si>
  <si>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</si>
  <si>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</si>
  <si>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</si>
  <si>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</si>
  <si>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</si>
  <si>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</si>
  <si>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</si>
  <si>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</si>
  <si>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</si>
  <si>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</si>
  <si>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</si>
  <si>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</si>
  <si>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</si>
  <si>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</si>
  <si>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</si>
  <si>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</si>
  <si>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</si>
  <si>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</si>
  <si>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</si>
  <si>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</si>
  <si>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</si>
  <si>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</si>
  <si>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</si>
  <si>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</si>
  <si>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</si>
  <si>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</si>
  <si>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</si>
  <si>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</si>
  <si>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</si>
  <si>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</si>
  <si>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</si>
  <si>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</si>
  <si>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</si>
  <si>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</si>
  <si>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</si>
  <si>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</si>
  <si>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</si>
  <si>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</si>
  <si>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</si>
  <si>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</si>
  <si>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</si>
  <si>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</si>
  <si>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</si>
  <si>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</si>
  <si>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</si>
  <si>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</si>
  <si>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</si>
  <si>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</si>
  <si>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</si>
  <si>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</si>
  <si>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</si>
  <si>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</si>
  <si>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</si>
  <si>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</si>
  <si>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</si>
  <si>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海陽町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</si>
  <si>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</si>
  <si>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</si>
  <si>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</si>
  <si>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</si>
  <si>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</si>
  <si>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</si>
  <si>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</si>
  <si>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</si>
  <si>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</si>
  <si>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</si>
  <si>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</si>
  <si>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</si>
  <si>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</si>
  <si>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</si>
  <si>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</si>
  <si>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</si>
  <si>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</si>
  <si>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</si>
  <si>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</si>
  <si>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</si>
  <si>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</si>
  <si>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</si>
  <si>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</si>
  <si>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</si>
  <si>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</si>
  <si>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</si>
  <si>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</si>
  <si>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</si>
  <si>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</si>
  <si>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</si>
  <si>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</si>
  <si>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</si>
  <si>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</si>
  <si>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</si>
  <si>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</si>
  <si>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</si>
  <si>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</si>
  <si>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</si>
  <si>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</si>
  <si>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</si>
  <si>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</si>
  <si>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</si>
  <si>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</si>
  <si>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</si>
  <si>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</si>
  <si>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</si>
  <si>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</si>
  <si>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</si>
  <si>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</si>
  <si>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</si>
  <si>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</si>
  <si>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</si>
  <si>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</si>
  <si>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</si>
  <si>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</si>
  <si>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</si>
  <si>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</si>
  <si>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</si>
  <si>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</si>
  <si>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</si>
  <si>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</si>
  <si>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</si>
  <si>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</si>
  <si>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</si>
  <si>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</si>
  <si>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</si>
  <si>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</si>
  <si>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</si>
  <si>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</si>
  <si>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</si>
  <si>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</si>
  <si>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</si>
  <si>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</si>
  <si>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</si>
  <si>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</si>
  <si>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</si>
  <si>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</si>
  <si>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</si>
  <si>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</si>
  <si>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</si>
  <si>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</si>
  <si>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</si>
  <si>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</si>
  <si>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</si>
  <si>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</si>
  <si>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</si>
  <si>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</si>
  <si>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</si>
  <si>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</si>
  <si>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</si>
  <si>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</si>
  <si>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</si>
  <si>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</si>
  <si>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</si>
  <si>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</si>
  <si>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</si>
  <si>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</si>
  <si>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</si>
  <si>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</si>
  <si>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</si>
  <si>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</si>
  <si>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</si>
  <si>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</si>
  <si>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</si>
  <si>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</si>
  <si>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</si>
  <si>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</si>
  <si>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</si>
  <si>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</si>
  <si>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</si>
  <si>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</si>
  <si>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</si>
  <si>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</si>
  <si>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徳島県海陽町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</si>
  <si>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</si>
  <si>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</si>
  <si>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</si>
  <si>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</si>
  <si>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</si>
  <si>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</si>
  <si>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</si>
  <si>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</si>
  <si>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</si>
  <si>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</si>
  <si>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</si>
  <si>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</si>
  <si>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</si>
  <si>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</si>
  <si>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</si>
  <si>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</si>
  <si>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</si>
  <si>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</si>
  <si>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</si>
  <si>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</si>
  <si>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</si>
  <si>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</si>
  <si>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</si>
  <si>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</si>
  <si>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</si>
  <si>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</si>
  <si>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</si>
  <si>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</si>
  <si>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</si>
  <si>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</si>
  <si>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</si>
  <si>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</si>
  <si>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</si>
  <si>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</si>
  <si>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</si>
  <si>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</si>
  <si>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</si>
  <si>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</si>
  <si>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</si>
  <si>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</si>
  <si>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</si>
  <si>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</si>
  <si>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</si>
  <si>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</si>
  <si>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</si>
  <si>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</si>
  <si>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</si>
  <si>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</si>
  <si>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</si>
  <si>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</si>
  <si>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</si>
  <si>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</si>
  <si>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</si>
  <si>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</si>
  <si>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</si>
  <si>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</si>
  <si>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</si>
  <si>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</si>
  <si>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</si>
  <si>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</si>
  <si>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</si>
  <si>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</si>
  <si>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</si>
  <si>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</si>
  <si>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</si>
  <si>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</si>
  <si>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</si>
  <si>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</si>
  <si>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</si>
  <si>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</si>
  <si>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</si>
  <si>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</si>
  <si>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</si>
  <si>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</si>
  <si>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</si>
  <si>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</si>
  <si>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</si>
  <si>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</si>
  <si>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</si>
  <si>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</si>
  <si>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</si>
  <si>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</si>
  <si>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</si>
  <si>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</si>
  <si>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</si>
  <si>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</si>
  <si>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</si>
  <si>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</si>
  <si>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</si>
  <si>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</si>
  <si>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</si>
  <si>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</si>
  <si>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</si>
  <si>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</si>
  <si>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</si>
  <si>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</si>
  <si>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</si>
  <si>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</si>
  <si>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</si>
  <si>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</si>
  <si>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</si>
  <si>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</si>
  <si>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</si>
  <si>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</si>
  <si>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</si>
  <si>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</si>
  <si>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</si>
  <si>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</si>
  <si>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</si>
  <si>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</si>
  <si>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</si>
  <si>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</si>
  <si>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</si>
  <si>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</si>
  <si>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</si>
  <si>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</si>
  <si>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</si>
  <si>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</si>
  <si>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</si>
  <si>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</si>
  <si>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</si>
  <si>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</si>
  <si>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</si>
  <si>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</si>
  <si>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</si>
  <si>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</si>
  <si>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</si>
  <si>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</si>
  <si>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</si>
  <si>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</si>
  <si>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</si>
  <si>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</si>
  <si>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</si>
  <si>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</si>
  <si>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</si>
  <si>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</si>
  <si>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</si>
  <si>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</si>
  <si>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</si>
  <si>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</si>
  <si>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</si>
  <si>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</si>
  <si>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</si>
  <si>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</si>
  <si>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</si>
  <si>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</si>
  <si>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</si>
  <si>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</si>
  <si>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徳島県海陽町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</si>
  <si>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</si>
  <si>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</si>
  <si>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</si>
  <si>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</si>
  <si>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</si>
  <si>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</si>
  <si>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</si>
  <si>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</si>
  <si>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</si>
  <si>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</si>
  <si>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</si>
  <si>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</si>
  <si>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</si>
  <si>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</si>
  <si>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</si>
  <si>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</si>
  <si>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</si>
  <si>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</si>
  <si>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</si>
  <si>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</si>
  <si>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海陽町鉄道経営安定基金特別会計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</si>
  <si>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</si>
  <si>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</si>
  <si>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</si>
  <si>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</si>
  <si>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</si>
  <si>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</si>
  <si>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</si>
  <si>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</si>
  <si>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</si>
  <si>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</si>
  <si>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</si>
  <si>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</si>
  <si>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</si>
  <si>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</si>
  <si>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海陽町国民健康保険特別会計</t>
    <phoneticPr fontId="5"/>
  </si>
  <si>
    <t>海陽町介護保険特別会計</t>
    <phoneticPr fontId="5"/>
  </si>
  <si>
    <t>海陽町後期高齢者医療特別会計</t>
    <phoneticPr fontId="5"/>
  </si>
  <si>
    <t>海陽町上水道事業会計</t>
    <phoneticPr fontId="5"/>
  </si>
  <si>
    <t>法適用企業</t>
    <phoneticPr fontId="5"/>
  </si>
  <si>
    <t>海陽町病院事業会計</t>
    <phoneticPr fontId="5"/>
  </si>
  <si>
    <t>法適用企業</t>
    <phoneticPr fontId="5"/>
  </si>
  <si>
    <t>海陽町川西簡易水道事業特別会計</t>
    <phoneticPr fontId="5"/>
  </si>
  <si>
    <t>法非適用企業</t>
    <phoneticPr fontId="5"/>
  </si>
  <si>
    <t>海陽町海部簡易水道事業特別会計</t>
    <phoneticPr fontId="5"/>
  </si>
  <si>
    <t>法非適用企業</t>
    <phoneticPr fontId="5"/>
  </si>
  <si>
    <t>海陽町中里簡易水道事業特別会計</t>
    <phoneticPr fontId="5"/>
  </si>
  <si>
    <t>海陽町川上簡易水道事業特別会計</t>
    <phoneticPr fontId="5"/>
  </si>
  <si>
    <t>海陽町浅川公共下水道事業特別会計</t>
    <phoneticPr fontId="5"/>
  </si>
  <si>
    <t>海陽町海部公共下水道事業特別会計</t>
    <phoneticPr fontId="5"/>
  </si>
  <si>
    <t>海陽町宍喰公共下水道事業特別会計</t>
    <phoneticPr fontId="5"/>
  </si>
  <si>
    <t>海陽町神野農業集落排水事業特別会計</t>
    <phoneticPr fontId="5"/>
  </si>
  <si>
    <t>海陽町川西農業集落排水事業特別会計</t>
    <phoneticPr fontId="5"/>
  </si>
  <si>
    <t>海陽町日比原農業集落排水事業特別会計</t>
    <phoneticPr fontId="5"/>
  </si>
  <si>
    <t>法非適用企業</t>
    <phoneticPr fontId="5"/>
  </si>
  <si>
    <t>海陽町漁業集落排水事業特別会計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</si>
  <si>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</si>
  <si>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</si>
  <si>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</si>
  <si>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</si>
  <si>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</si>
  <si>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</si>
  <si>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</si>
  <si>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</si>
  <si>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</si>
  <si>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</si>
  <si>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</si>
  <si>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</si>
  <si>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</si>
  <si>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</si>
  <si>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</si>
  <si>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</si>
  <si>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</si>
  <si>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</si>
  <si>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</si>
  <si>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</si>
  <si>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</si>
  <si>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</si>
  <si>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</si>
  <si>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</si>
  <si>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</si>
  <si>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</si>
  <si>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</si>
  <si>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</si>
  <si>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</si>
  <si>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</si>
  <si>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</si>
  <si>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</si>
  <si>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</si>
  <si>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</si>
  <si>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</si>
  <si>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</si>
  <si>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</si>
  <si>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</si>
  <si>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</si>
  <si>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</si>
  <si>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</si>
  <si>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</si>
  <si>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</si>
  <si>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</si>
  <si>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</si>
  <si>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</si>
  <si>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</si>
  <si>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</si>
  <si>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</si>
  <si>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</si>
  <si>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</si>
  <si>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</si>
  <si>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</si>
  <si>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</si>
  <si>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</si>
  <si>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</si>
  <si>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</si>
  <si>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</si>
  <si>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海陽町海部公共下水道事業特別会計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</si>
  <si>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</si>
  <si>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海陽町病院事業会計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</si>
  <si>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</si>
  <si>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</si>
  <si>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</si>
  <si>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</si>
  <si>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</si>
  <si>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</si>
  <si>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</si>
  <si>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</si>
  <si>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</si>
  <si>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</si>
  <si>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</si>
  <si>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</si>
  <si>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</si>
  <si>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</si>
  <si>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</si>
  <si>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</si>
  <si>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</si>
  <si>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</si>
  <si>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</si>
  <si>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</si>
  <si>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</si>
  <si>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</si>
  <si>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</si>
  <si>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</si>
  <si>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</si>
  <si>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</si>
  <si>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</si>
  <si>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</si>
  <si>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</si>
  <si>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</si>
  <si>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</si>
  <si>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</si>
  <si>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</si>
  <si>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</si>
  <si>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</si>
  <si>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</si>
  <si>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</si>
  <si>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</si>
  <si>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</si>
  <si>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</si>
  <si>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</si>
  <si>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</si>
  <si>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</si>
  <si>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</si>
  <si>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</si>
  <si>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</si>
  <si>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</si>
  <si>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</si>
  <si>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</si>
  <si>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</si>
  <si>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</si>
  <si>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</si>
  <si>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</si>
  <si>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</si>
  <si>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</si>
  <si>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</si>
  <si>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</si>
  <si>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</si>
  <si>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</si>
  <si>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</si>
  <si>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</si>
  <si>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</si>
  <si>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</si>
  <si>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</si>
  <si>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</si>
  <si>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</si>
  <si>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</si>
  <si>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</si>
  <si>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</si>
  <si>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</si>
  <si>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</si>
  <si>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</si>
  <si>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</si>
  <si>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</si>
  <si>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</si>
  <si>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</si>
  <si>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</si>
  <si>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</si>
  <si>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</si>
  <si>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</si>
  <si>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</si>
  <si>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</si>
  <si>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</si>
  <si>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</si>
  <si>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</si>
  <si>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</si>
  <si>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</si>
  <si>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4.94</t>
  </si>
  <si>
    <t>海陽町上水道事業会計</t>
  </si>
  <si>
    <t>一般会計</t>
  </si>
  <si>
    <t>海陽町国民健康保険特別会計</t>
  </si>
  <si>
    <t>海陽町病院事業会計</t>
  </si>
  <si>
    <t>海陽町介護保険特別会計</t>
  </si>
  <si>
    <t>海陽町川西簡易水道事業特別会計</t>
  </si>
  <si>
    <t>海陽町川上簡易水道事業特別会計</t>
  </si>
  <si>
    <t>海陽町海部簡易水道事業特別会計</t>
  </si>
  <si>
    <t>その他会計（赤字）</t>
  </si>
  <si>
    <t>その他会計（黒字）</t>
  </si>
  <si>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</si>
  <si>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</si>
  <si>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</si>
  <si>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海部老人ホーム町村組合</t>
    <rPh sb="0" eb="2">
      <t>カイフ</t>
    </rPh>
    <rPh sb="2" eb="4">
      <t>ロウジン</t>
    </rPh>
    <rPh sb="7" eb="9">
      <t>チョウソン</t>
    </rPh>
    <rPh sb="9" eb="11">
      <t>クミアイ</t>
    </rPh>
    <phoneticPr fontId="2"/>
  </si>
  <si>
    <t>海部郡衛生処理事務組合</t>
    <rPh sb="0" eb="3">
      <t>カイフグン</t>
    </rPh>
    <rPh sb="3" eb="5">
      <t>エイセイ</t>
    </rPh>
    <rPh sb="5" eb="7">
      <t>ショリ</t>
    </rPh>
    <rPh sb="7" eb="9">
      <t>ジム</t>
    </rPh>
    <rPh sb="9" eb="11">
      <t>クミアイ</t>
    </rPh>
    <phoneticPr fontId="2"/>
  </si>
  <si>
    <t>海部消防組合</t>
    <rPh sb="0" eb="2">
      <t>カイフ</t>
    </rPh>
    <rPh sb="2" eb="4">
      <t>ショウボウ</t>
    </rPh>
    <rPh sb="4" eb="6">
      <t>クミアイ</t>
    </rPh>
    <phoneticPr fontId="2"/>
  </si>
  <si>
    <t>徳島県後期高齢者医療広域連合（一般会計）</t>
    <rPh sb="0" eb="3">
      <t>トクシマケン</t>
    </rPh>
    <rPh sb="3" eb="5">
      <t>コウキ</t>
    </rPh>
    <rPh sb="5" eb="8">
      <t>コウレイシャ</t>
    </rPh>
    <rPh sb="8" eb="10">
      <t>イリョウ</t>
    </rPh>
    <rPh sb="10" eb="14">
      <t>コウイキレンゴウ</t>
    </rPh>
    <rPh sb="15" eb="17">
      <t>イッパン</t>
    </rPh>
    <rPh sb="17" eb="19">
      <t>カイケイ</t>
    </rPh>
    <phoneticPr fontId="2"/>
  </si>
  <si>
    <t>徳島県後期高齢者医療広域連合（後期高齢者医療事務会計）</t>
    <rPh sb="0" eb="3">
      <t>トクシマケン</t>
    </rPh>
    <rPh sb="3" eb="5">
      <t>コウキ</t>
    </rPh>
    <rPh sb="5" eb="8">
      <t>コウレイシャ</t>
    </rPh>
    <rPh sb="8" eb="10">
      <t>イリョウ</t>
    </rPh>
    <rPh sb="10" eb="14">
      <t>コウイキレンゴウ</t>
    </rPh>
    <rPh sb="15" eb="17">
      <t>コウキ</t>
    </rPh>
    <rPh sb="17" eb="20">
      <t>コウレイシャ</t>
    </rPh>
    <rPh sb="20" eb="22">
      <t>イリョウ</t>
    </rPh>
    <rPh sb="22" eb="24">
      <t>ジム</t>
    </rPh>
    <rPh sb="24" eb="26">
      <t>カイケイ</t>
    </rPh>
    <phoneticPr fontId="2"/>
  </si>
  <si>
    <t>海部郡特別養護老人ホーム事務組合</t>
    <rPh sb="0" eb="3">
      <t>カイフグン</t>
    </rPh>
    <rPh sb="3" eb="5">
      <t>トクベツ</t>
    </rPh>
    <rPh sb="5" eb="7">
      <t>ヨウゴ</t>
    </rPh>
    <rPh sb="7" eb="9">
      <t>ロウジン</t>
    </rPh>
    <rPh sb="12" eb="14">
      <t>ジム</t>
    </rPh>
    <rPh sb="14" eb="16">
      <t>クミアイ</t>
    </rPh>
    <phoneticPr fontId="2"/>
  </si>
  <si>
    <t>㈱漁火</t>
    <rPh sb="1" eb="2">
      <t>リョウ</t>
    </rPh>
    <rPh sb="2" eb="3">
      <t>ヒ</t>
    </rPh>
    <phoneticPr fontId="2"/>
  </si>
  <si>
    <t>阿佐海岸鉄道㈱</t>
    <rPh sb="0" eb="2">
      <t>アサ</t>
    </rPh>
    <rPh sb="2" eb="4">
      <t>カイガン</t>
    </rPh>
    <rPh sb="4" eb="6">
      <t>テツドウ</t>
    </rPh>
    <phoneticPr fontId="2"/>
  </si>
  <si>
    <t>-</t>
    <phoneticPr fontId="2"/>
  </si>
  <si>
    <t>-</t>
    <phoneticPr fontId="2"/>
  </si>
  <si>
    <t>-</t>
    <phoneticPr fontId="2"/>
  </si>
  <si>
    <t>-</t>
    <phoneticPr fontId="2"/>
  </si>
  <si>
    <t>-</t>
    <phoneticPr fontId="2"/>
  </si>
  <si>
    <t>-</t>
    <phoneticPr fontId="2"/>
  </si>
  <si>
    <t>-</t>
    <phoneticPr fontId="2"/>
  </si>
  <si>
    <t>（一財）まぜのおか</t>
    <rPh sb="1" eb="2">
      <t>イチ</t>
    </rPh>
    <rPh sb="2" eb="3">
      <t>ザイ</t>
    </rPh>
    <phoneticPr fontId="2"/>
  </si>
  <si>
    <t>-</t>
    <phoneticPr fontId="2"/>
  </si>
  <si>
    <t>-</t>
    <phoneticPr fontId="2"/>
  </si>
  <si>
    <t>海陽町特定施設振興整備基金</t>
    <phoneticPr fontId="2"/>
  </si>
  <si>
    <t>海陽町鉄道経営安定基金</t>
    <phoneticPr fontId="2"/>
  </si>
  <si>
    <t>海陽町地域福祉基金</t>
    <phoneticPr fontId="2"/>
  </si>
  <si>
    <t>海陽町千年のいのちを守るまちづくり基金</t>
    <phoneticPr fontId="11"/>
  </si>
  <si>
    <t>海陽町子どもあゆみ基金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</si>
  <si>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</si>
  <si>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</si>
  <si>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</si>
  <si>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今までに実施した繰上償還や基金残高の増加等により、将来負担額を充当可能額が上回っているため、将来負担比率は「-」となっている。
有形固定資産減価償却率は類似団体より高い水準にある。平成28年度に策定した公共施設等総合管理計画に基づいた公共施設の維持管理及び老朽化対策等を適切に進めていく。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</si>
  <si>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</si>
  <si>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</si>
  <si>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</si>
  <si>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</si>
  <si>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</si>
  <si>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</si>
  <si>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今までに実施した繰上償還や基金残高の増加等により、将来負担額を充当可能額が上回っているため、将来負担比率は「-」となっている。
また、実施公債費比率も毎年改善され、類似団体と比較しても低い水準である。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</si>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</sst>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624C-4B64-BB5D-9C181DB17A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78341</c:v>
                </c:pt>
                <c:pt idx="1">
                  <c:v>83860</c:v>
                </c:pt>
                <c:pt idx="2">
                  <c:v>101653</c:v>
                </c:pt>
                <c:pt idx="3">
                  <c:v>142150</c:v>
                </c:pt>
                <c:pt idx="4">
                  <c:v>148052</c:v>
                </c:pt>
              </c:numCache>
            </c:numRef>
          </c:val>
          <c:smooth val="0"/>
          <c:extLst xmlns:c16r2="http://schemas.microsoft.com/office/drawing/2015/06/chart">
            <c:ext xmlns:c16="http://schemas.microsoft.com/office/drawing/2014/chart" uri="{C3380CC4-5D6E-409C-BE32-E72D297353CC}">
              <c16:uniqueId val="{00000001-624C-4B64-BB5D-9C181DB17A19}"/>
            </c:ext>
          </c:extLst>
        </c:ser>
        <c:dLbls>
          <c:showLegendKey val="0"/>
          <c:showVal val="0"/>
          <c:showCatName val="0"/>
          <c:showSerName val="0"/>
          <c:showPercent val="0"/>
          <c:showBubbleSize val="0"/>
        </c:dLbls>
        <c:marker val="1"/>
        <c:smooth val="0"/>
        <c:axId val="230889344"/>
        <c:axId val="230891520"/>
      </c:lineChart>
      <c:catAx>
        <c:axId val="230889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891520"/>
        <c:crosses val="autoZero"/>
        <c:auto val="1"/>
        <c:lblAlgn val="ctr"/>
        <c:lblOffset val="100"/>
        <c:tickLblSkip val="1"/>
        <c:tickMarkSkip val="1"/>
        <c:noMultiLvlLbl val="0"/>
      </c:catAx>
      <c:valAx>
        <c:axId val="2308915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889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c:v>
                </c:pt>
                <c:pt idx="1">
                  <c:v>5.38</c:v>
                </c:pt>
                <c:pt idx="2">
                  <c:v>5.46</c:v>
                </c:pt>
                <c:pt idx="3">
                  <c:v>5.74</c:v>
                </c:pt>
                <c:pt idx="4">
                  <c:v>4.05</c:v>
                </c:pt>
              </c:numCache>
            </c:numRef>
          </c:val>
          <c:extLst xmlns:c16r2="http://schemas.microsoft.com/office/drawing/2015/06/chart">
            <c:ext xmlns:c16="http://schemas.microsoft.com/office/drawing/2014/chart" uri="{C3380CC4-5D6E-409C-BE32-E72D297353CC}">
              <c16:uniqueId val="{00000000-1918-4522-854A-F70BC8C5D1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31.17</c:v>
                </c:pt>
                <c:pt idx="1">
                  <c:v>41.03</c:v>
                </c:pt>
                <c:pt idx="2">
                  <c:v>46.49</c:v>
                </c:pt>
                <c:pt idx="3">
                  <c:v>60.09</c:v>
                </c:pt>
                <c:pt idx="4">
                  <c:v>73.67</c:v>
                </c:pt>
              </c:numCache>
            </c:numRef>
          </c:val>
          <c:extLst xmlns:c16r2="http://schemas.microsoft.com/office/drawing/2015/06/chart">
            <c:ext xmlns:c16="http://schemas.microsoft.com/office/drawing/2014/chart" uri="{C3380CC4-5D6E-409C-BE32-E72D297353CC}">
              <c16:uniqueId val="{00000001-1918-4522-854A-F70BC8C5D186}"/>
            </c:ext>
          </c:extLst>
        </c:ser>
        <c:dLbls>
          <c:showLegendKey val="0"/>
          <c:showVal val="0"/>
          <c:showCatName val="0"/>
          <c:showSerName val="0"/>
          <c:showPercent val="0"/>
          <c:showBubbleSize val="0"/>
        </c:dLbls>
        <c:gapWidth val="250"/>
        <c:overlap val="100"/>
        <c:axId val="234361984"/>
        <c:axId val="234363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-4.9400000000000004</c:v>
                </c:pt>
                <c:pt idx="1">
                  <c:v>14.09</c:v>
                </c:pt>
                <c:pt idx="2">
                  <c:v>7.69</c:v>
                </c:pt>
                <c:pt idx="3">
                  <c:v>13.79</c:v>
                </c:pt>
                <c:pt idx="4">
                  <c:v>9.85</c:v>
                </c:pt>
              </c:numCache>
            </c:numRef>
          </c:val>
          <c:smooth val="0"/>
          <c:extLst xmlns:c16r2="http://schemas.microsoft.com/office/drawing/2015/06/chart">
            <c:ext xmlns:c16="http://schemas.microsoft.com/office/drawing/2014/chart" uri="{C3380CC4-5D6E-409C-BE32-E72D297353CC}">
              <c16:uniqueId val="{00000002-1918-4522-854A-F70BC8C5D186}"/>
            </c:ext>
          </c:extLst>
        </c:ser>
        <c:dLbls>
          <c:showLegendKey val="0"/>
          <c:showVal val="0"/>
          <c:showCatName val="0"/>
          <c:showSerName val="0"/>
          <c:showPercent val="0"/>
          <c:showBubbleSize val="0"/>
        </c:dLbls>
        <c:marker val="1"/>
        <c:smooth val="0"/>
        <c:axId val="234361984"/>
        <c:axId val="234363904"/>
      </c:lineChart>
      <c:catAx>
        <c:axId val="23436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363904"/>
        <c:crosses val="autoZero"/>
        <c:auto val="1"/>
        <c:lblAlgn val="ctr"/>
        <c:lblOffset val="100"/>
        <c:tickLblSkip val="1"/>
        <c:tickMarkSkip val="1"/>
        <c:noMultiLvlLbl val="0"/>
      </c:catAx>
      <c:valAx>
        <c:axId val="23436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36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0.42</c:v>
                </c:pt>
                <c:pt idx="2">
                  <c:v>#N/A</c:v>
                </c:pt>
                <c:pt idx="3">
                  <c:v>0.42</c:v>
                </c:pt>
                <c:pt idx="4">
                  <c:v>#N/A</c:v>
                </c:pt>
                <c:pt idx="5">
                  <c:v>0.37</c:v>
                </c:pt>
                <c:pt idx="6">
                  <c:v>#N/A</c:v>
                </c:pt>
                <c:pt idx="7">
                  <c:v>0.41</c:v>
                </c:pt>
                <c:pt idx="8">
                  <c:v>#N/A</c:v>
                </c:pt>
                <c:pt idx="9">
                  <c:v>0.56000000000000005</c:v>
                </c:pt>
              </c:numCache>
            </c:numRef>
          </c:val>
          <c:extLst xmlns:c16r2="http://schemas.microsoft.com/office/drawing/2015/06/chart">
            <c:ext xmlns:c16="http://schemas.microsoft.com/office/drawing/2014/chart" uri="{C3380CC4-5D6E-409C-BE32-E72D297353CC}">
              <c16:uniqueId val="{00000000-5EEA-41F4-8469-7E8382F9B7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EEA-41F4-8469-7E8382F9B711}"/>
            </c:ext>
          </c:extLst>
        </c:ser>
        <c:ser>
          <c:idx val="2"/>
          <c:order val="2"/>
          <c:tx>
            <c:strRef>
              <c:f>データシート!$A$29</c:f>
              <c:strCache>
                <c:ptCount val="1"/>
                <c:pt idx="0">
                  <c:v>海陽町海部簡易水道事業特別会計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0.14000000000000001</c:v>
                </c:pt>
                <c:pt idx="8">
                  <c:v>#N/A</c:v>
                </c:pt>
                <c:pt idx="9">
                  <c:v>0.17</c:v>
                </c:pt>
              </c:numCache>
            </c:numRef>
          </c:val>
          <c:extLst xmlns:c16r2="http://schemas.microsoft.com/office/drawing/2015/06/chart">
            <c:ext xmlns:c16="http://schemas.microsoft.com/office/drawing/2014/chart" uri="{C3380CC4-5D6E-409C-BE32-E72D297353CC}">
              <c16:uniqueId val="{00000002-5EEA-41F4-8469-7E8382F9B711}"/>
            </c:ext>
          </c:extLst>
        </c:ser>
        <c:ser>
          <c:idx val="3"/>
          <c:order val="3"/>
          <c:tx>
            <c:strRef>
              <c:f>データシート!$A$30</c:f>
              <c:strCache>
                <c:ptCount val="1"/>
                <c:pt idx="0">
                  <c:v>海陽町川上簡易水道事業特別会計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0.27</c:v>
                </c:pt>
                <c:pt idx="2">
                  <c:v>#N/A</c:v>
                </c:pt>
                <c:pt idx="3">
                  <c:v>0.25</c:v>
                </c:pt>
                <c:pt idx="4">
                  <c:v>#N/A</c:v>
                </c:pt>
                <c:pt idx="5">
                  <c:v>0.21</c:v>
                </c:pt>
                <c:pt idx="6">
                  <c:v>#N/A</c:v>
                </c:pt>
                <c:pt idx="7">
                  <c:v>0.2</c:v>
                </c:pt>
                <c:pt idx="8">
                  <c:v>#N/A</c:v>
                </c:pt>
                <c:pt idx="9">
                  <c:v>0.19</c:v>
                </c:pt>
              </c:numCache>
            </c:numRef>
          </c:val>
          <c:extLst xmlns:c16r2="http://schemas.microsoft.com/office/drawing/2015/06/chart">
            <c:ext xmlns:c16="http://schemas.microsoft.com/office/drawing/2014/chart" uri="{C3380CC4-5D6E-409C-BE32-E72D297353CC}">
              <c16:uniqueId val="{00000003-5EEA-41F4-8469-7E8382F9B711}"/>
            </c:ext>
          </c:extLst>
        </c:ser>
        <c:ser>
          <c:idx val="4"/>
          <c:order val="4"/>
          <c:tx>
            <c:strRef>
              <c:f>データシート!$A$31</c:f>
              <c:strCache>
                <c:ptCount val="1"/>
                <c:pt idx="0">
                  <c:v>海陽町川西簡易水道事業特別会計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0.36</c:v>
                </c:pt>
                <c:pt idx="2">
                  <c:v>#N/A</c:v>
                </c:pt>
                <c:pt idx="3">
                  <c:v>0.36</c:v>
                </c:pt>
                <c:pt idx="4">
                  <c:v>#N/A</c:v>
                </c:pt>
                <c:pt idx="5">
                  <c:v>0.38</c:v>
                </c:pt>
                <c:pt idx="6">
                  <c:v>#N/A</c:v>
                </c:pt>
                <c:pt idx="7">
                  <c:v>0.45</c:v>
                </c:pt>
                <c:pt idx="8">
                  <c:v>#N/A</c:v>
                </c:pt>
                <c:pt idx="9">
                  <c:v>0.56000000000000005</c:v>
                </c:pt>
              </c:numCache>
            </c:numRef>
          </c:val>
          <c:extLst xmlns:c16r2="http://schemas.microsoft.com/office/drawing/2015/06/chart">
            <c:ext xmlns:c16="http://schemas.microsoft.com/office/drawing/2014/chart" uri="{C3380CC4-5D6E-409C-BE32-E72D297353CC}">
              <c16:uniqueId val="{00000004-5EEA-41F4-8469-7E8382F9B711}"/>
            </c:ext>
          </c:extLst>
        </c:ser>
        <c:ser>
          <c:idx val="5"/>
          <c:order val="5"/>
          <c:tx>
            <c:strRef>
              <c:f>データシート!$A$32</c:f>
              <c:strCache>
                <c:ptCount val="1"/>
                <c:pt idx="0">
                  <c:v>海陽町介護保険特別会計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0.5</c:v>
                </c:pt>
                <c:pt idx="4">
                  <c:v>#N/A</c:v>
                </c:pt>
                <c:pt idx="5">
                  <c:v>0.51</c:v>
                </c:pt>
                <c:pt idx="6">
                  <c:v>#N/A</c:v>
                </c:pt>
                <c:pt idx="7">
                  <c:v>0.24</c:v>
                </c:pt>
                <c:pt idx="8">
                  <c:v>#N/A</c:v>
                </c:pt>
                <c:pt idx="9">
                  <c:v>0.87</c:v>
                </c:pt>
              </c:numCache>
            </c:numRef>
          </c:val>
          <c:extLst xmlns:c16r2="http://schemas.microsoft.com/office/drawing/2015/06/chart">
            <c:ext xmlns:c16="http://schemas.microsoft.com/office/drawing/2014/chart" uri="{C3380CC4-5D6E-409C-BE32-E72D297353CC}">
              <c16:uniqueId val="{00000005-5EEA-41F4-8469-7E8382F9B711}"/>
            </c:ext>
          </c:extLst>
        </c:ser>
        <c:ser>
          <c:idx val="6"/>
          <c:order val="6"/>
          <c:tx>
            <c:strRef>
              <c:f>データシート!$A$33</c:f>
              <c:strCache>
                <c:ptCount val="1"/>
                <c:pt idx="0">
                  <c:v>海陽町病院事業会計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c:v>
                </c:pt>
                <c:pt idx="2">
                  <c:v>#N/A</c:v>
                </c:pt>
                <c:pt idx="3">
                  <c:v>0.66</c:v>
                </c:pt>
                <c:pt idx="4">
                  <c:v>#N/A</c:v>
                </c:pt>
                <c:pt idx="5">
                  <c:v>0.92</c:v>
                </c:pt>
                <c:pt idx="6">
                  <c:v>#N/A</c:v>
                </c:pt>
                <c:pt idx="7">
                  <c:v>1.32</c:v>
                </c:pt>
                <c:pt idx="8">
                  <c:v>#N/A</c:v>
                </c:pt>
                <c:pt idx="9">
                  <c:v>0.89</c:v>
                </c:pt>
              </c:numCache>
            </c:numRef>
          </c:val>
          <c:extLst xmlns:c16r2="http://schemas.microsoft.com/office/drawing/2015/06/chart">
            <c:ext xmlns:c16="http://schemas.microsoft.com/office/drawing/2014/chart" uri="{C3380CC4-5D6E-409C-BE32-E72D297353CC}">
              <c16:uniqueId val="{00000006-5EEA-41F4-8469-7E8382F9B711}"/>
            </c:ext>
          </c:extLst>
        </c:ser>
        <c:ser>
          <c:idx val="7"/>
          <c:order val="7"/>
          <c:tx>
            <c:strRef>
              <c:f>データシート!$A$34</c:f>
              <c:strCache>
                <c:ptCount val="1"/>
                <c:pt idx="0">
                  <c:v>海陽町国民健康保険特別会計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0.63</c:v>
                </c:pt>
                <c:pt idx="2">
                  <c:v>#N/A</c:v>
                </c:pt>
                <c:pt idx="3">
                  <c:v>0.84</c:v>
                </c:pt>
                <c:pt idx="4">
                  <c:v>#N/A</c:v>
                </c:pt>
                <c:pt idx="5">
                  <c:v>1.1000000000000001</c:v>
                </c:pt>
                <c:pt idx="6">
                  <c:v>#N/A</c:v>
                </c:pt>
                <c:pt idx="7">
                  <c:v>1.0900000000000001</c:v>
                </c:pt>
                <c:pt idx="8">
                  <c:v>#N/A</c:v>
                </c:pt>
                <c:pt idx="9">
                  <c:v>1.1000000000000001</c:v>
                </c:pt>
              </c:numCache>
            </c:numRef>
          </c:val>
          <c:extLst xmlns:c16r2="http://schemas.microsoft.com/office/drawing/2015/06/chart">
            <c:ext xmlns:c16="http://schemas.microsoft.com/office/drawing/2014/chart" uri="{C3380CC4-5D6E-409C-BE32-E72D297353CC}">
              <c16:uniqueId val="{00000007-5EEA-41F4-8469-7E8382F9B71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c:v>
                </c:pt>
                <c:pt idx="2">
                  <c:v>#N/A</c:v>
                </c:pt>
                <c:pt idx="3">
                  <c:v>5.38</c:v>
                </c:pt>
                <c:pt idx="4">
                  <c:v>#N/A</c:v>
                </c:pt>
                <c:pt idx="5">
                  <c:v>5.46</c:v>
                </c:pt>
                <c:pt idx="6">
                  <c:v>#N/A</c:v>
                </c:pt>
                <c:pt idx="7">
                  <c:v>5.74</c:v>
                </c:pt>
                <c:pt idx="8">
                  <c:v>#N/A</c:v>
                </c:pt>
                <c:pt idx="9">
                  <c:v>4.05</c:v>
                </c:pt>
              </c:numCache>
            </c:numRef>
          </c:val>
          <c:extLst xmlns:c16r2="http://schemas.microsoft.com/office/drawing/2015/06/chart">
            <c:ext xmlns:c16="http://schemas.microsoft.com/office/drawing/2014/chart" uri="{C3380CC4-5D6E-409C-BE32-E72D297353CC}">
              <c16:uniqueId val="{00000008-5EEA-41F4-8469-7E8382F9B711}"/>
            </c:ext>
          </c:extLst>
        </c:ser>
        <c:ser>
          <c:idx val="9"/>
          <c:order val="9"/>
          <c:tx>
            <c:strRef>
              <c:f>データシート!$A$36</c:f>
              <c:strCache>
                <c:ptCount val="1"/>
                <c:pt idx="0">
                  <c:v>海陽町上水道事業会計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9.85</c:v>
                </c:pt>
                <c:pt idx="2">
                  <c:v>#N/A</c:v>
                </c:pt>
                <c:pt idx="3">
                  <c:v>10.4</c:v>
                </c:pt>
                <c:pt idx="4">
                  <c:v>#N/A</c:v>
                </c:pt>
                <c:pt idx="5">
                  <c:v>10.55</c:v>
                </c:pt>
                <c:pt idx="6">
                  <c:v>#N/A</c:v>
                </c:pt>
                <c:pt idx="7">
                  <c:v>11.47</c:v>
                </c:pt>
                <c:pt idx="8">
                  <c:v>#N/A</c:v>
                </c:pt>
                <c:pt idx="9">
                  <c:v>12.11</c:v>
                </c:pt>
              </c:numCache>
            </c:numRef>
          </c:val>
          <c:extLst xmlns:c16r2="http://schemas.microsoft.com/office/drawing/2015/06/chart">
            <c:ext xmlns:c16="http://schemas.microsoft.com/office/drawing/2014/chart" uri="{C3380CC4-5D6E-409C-BE32-E72D297353CC}">
              <c16:uniqueId val="{00000009-5EEA-41F4-8469-7E8382F9B711}"/>
            </c:ext>
          </c:extLst>
        </c:ser>
        <c:dLbls>
          <c:showLegendKey val="0"/>
          <c:showVal val="0"/>
          <c:showCatName val="0"/>
          <c:showSerName val="0"/>
          <c:showPercent val="0"/>
          <c:showBubbleSize val="0"/>
        </c:dLbls>
        <c:gapWidth val="150"/>
        <c:overlap val="100"/>
        <c:axId val="234470784"/>
        <c:axId val="234476672"/>
      </c:barChart>
      <c:catAx>
        <c:axId val="23447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476672"/>
        <c:crosses val="autoZero"/>
        <c:auto val="1"/>
        <c:lblAlgn val="ctr"/>
        <c:lblOffset val="100"/>
        <c:tickLblSkip val="1"/>
        <c:tickMarkSkip val="1"/>
        <c:noMultiLvlLbl val="0"/>
      </c:catAx>
      <c:valAx>
        <c:axId val="23447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47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1103</c:v>
                </c:pt>
                <c:pt idx="5">
                  <c:v>1164</c:v>
                </c:pt>
                <c:pt idx="8">
                  <c:v>1095</c:v>
                </c:pt>
                <c:pt idx="11">
                  <c:v>1047</c:v>
                </c:pt>
                <c:pt idx="14">
                  <c:v>980</c:v>
                </c:pt>
              </c:numCache>
            </c:numRef>
          </c:val>
          <c:extLst xmlns:c16r2="http://schemas.microsoft.com/office/drawing/2015/06/chart">
            <c:ext xmlns:c16="http://schemas.microsoft.com/office/drawing/2014/chart" uri="{C3380CC4-5D6E-409C-BE32-E72D297353CC}">
              <c16:uniqueId val="{00000000-C0EB-4361-B6EB-CE820955E9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0EB-4361-B6EB-CE820955E9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0EB-4361-B6EB-CE820955E9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27</c:v>
                </c:pt>
                <c:pt idx="3">
                  <c:v>27</c:v>
                </c:pt>
                <c:pt idx="6">
                  <c:v>27</c:v>
                </c:pt>
                <c:pt idx="9">
                  <c:v>28</c:v>
                </c:pt>
                <c:pt idx="12">
                  <c:v>29</c:v>
                </c:pt>
              </c:numCache>
            </c:numRef>
          </c:val>
          <c:extLst xmlns:c16r2="http://schemas.microsoft.com/office/drawing/2015/06/chart">
            <c:ext xmlns:c16="http://schemas.microsoft.com/office/drawing/2014/chart" uri="{C3380CC4-5D6E-409C-BE32-E72D297353CC}">
              <c16:uniqueId val="{00000003-C0EB-4361-B6EB-CE820955E9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290</c:v>
                </c:pt>
                <c:pt idx="3">
                  <c:v>296</c:v>
                </c:pt>
                <c:pt idx="6">
                  <c:v>283</c:v>
                </c:pt>
                <c:pt idx="9">
                  <c:v>270</c:v>
                </c:pt>
                <c:pt idx="12">
                  <c:v>232</c:v>
                </c:pt>
              </c:numCache>
            </c:numRef>
          </c:val>
          <c:extLst xmlns:c16r2="http://schemas.microsoft.com/office/drawing/2015/06/chart">
            <c:ext xmlns:c16="http://schemas.microsoft.com/office/drawing/2014/chart" uri="{C3380CC4-5D6E-409C-BE32-E72D297353CC}">
              <c16:uniqueId val="{00000004-C0EB-4361-B6EB-CE820955E9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0EB-4361-B6EB-CE820955E9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0EB-4361-B6EB-CE820955E9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935</c:v>
                </c:pt>
                <c:pt idx="3">
                  <c:v>957</c:v>
                </c:pt>
                <c:pt idx="6">
                  <c:v>848</c:v>
                </c:pt>
                <c:pt idx="9">
                  <c:v>800</c:v>
                </c:pt>
                <c:pt idx="12">
                  <c:v>759</c:v>
                </c:pt>
              </c:numCache>
            </c:numRef>
          </c:val>
          <c:extLst xmlns:c16r2="http://schemas.microsoft.com/office/drawing/2015/06/chart">
            <c:ext xmlns:c16="http://schemas.microsoft.com/office/drawing/2014/chart" uri="{C3380CC4-5D6E-409C-BE32-E72D297353CC}">
              <c16:uniqueId val="{00000007-C0EB-4361-B6EB-CE820955E9C6}"/>
            </c:ext>
          </c:extLst>
        </c:ser>
        <c:dLbls>
          <c:showLegendKey val="0"/>
          <c:showVal val="0"/>
          <c:showCatName val="0"/>
          <c:showSerName val="0"/>
          <c:showPercent val="0"/>
          <c:showBubbleSize val="0"/>
        </c:dLbls>
        <c:gapWidth val="100"/>
        <c:overlap val="100"/>
        <c:axId val="283286144"/>
        <c:axId val="283300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149</c:v>
                </c:pt>
                <c:pt idx="2">
                  <c:v>#N/A</c:v>
                </c:pt>
                <c:pt idx="3">
                  <c:v>#N/A</c:v>
                </c:pt>
                <c:pt idx="4">
                  <c:v>116</c:v>
                </c:pt>
                <c:pt idx="5">
                  <c:v>#N/A</c:v>
                </c:pt>
                <c:pt idx="6">
                  <c:v>#N/A</c:v>
                </c:pt>
                <c:pt idx="7">
                  <c:v>63</c:v>
                </c:pt>
                <c:pt idx="8">
                  <c:v>#N/A</c:v>
                </c:pt>
                <c:pt idx="9">
                  <c:v>#N/A</c:v>
                </c:pt>
                <c:pt idx="10">
                  <c:v>51</c:v>
                </c:pt>
                <c:pt idx="11">
                  <c:v>#N/A</c:v>
                </c:pt>
                <c:pt idx="12">
                  <c:v>#N/A</c:v>
                </c:pt>
                <c:pt idx="13">
                  <c:v>40</c:v>
                </c:pt>
                <c:pt idx="14">
                  <c:v>#N/A</c:v>
                </c:pt>
              </c:numCache>
            </c:numRef>
          </c:val>
          <c:smooth val="0"/>
          <c:extLst xmlns:c16r2="http://schemas.microsoft.com/office/drawing/2015/06/chart">
            <c:ext xmlns:c16="http://schemas.microsoft.com/office/drawing/2014/chart" uri="{C3380CC4-5D6E-409C-BE32-E72D297353CC}">
              <c16:uniqueId val="{00000008-C0EB-4361-B6EB-CE820955E9C6}"/>
            </c:ext>
          </c:extLst>
        </c:ser>
        <c:dLbls>
          <c:showLegendKey val="0"/>
          <c:showVal val="0"/>
          <c:showCatName val="0"/>
          <c:showSerName val="0"/>
          <c:showPercent val="0"/>
          <c:showBubbleSize val="0"/>
        </c:dLbls>
        <c:marker val="1"/>
        <c:smooth val="0"/>
        <c:axId val="283286144"/>
        <c:axId val="283300608"/>
      </c:lineChart>
      <c:catAx>
        <c:axId val="28328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3300608"/>
        <c:crosses val="autoZero"/>
        <c:auto val="1"/>
        <c:lblAlgn val="ctr"/>
        <c:lblOffset val="100"/>
        <c:tickLblSkip val="1"/>
        <c:tickMarkSkip val="1"/>
        <c:noMultiLvlLbl val="0"/>
      </c:catAx>
      <c:valAx>
        <c:axId val="28330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28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8886</c:v>
                </c:pt>
                <c:pt idx="5">
                  <c:v>8377</c:v>
                </c:pt>
                <c:pt idx="8">
                  <c:v>8066</c:v>
                </c:pt>
                <c:pt idx="11">
                  <c:v>7910</c:v>
                </c:pt>
                <c:pt idx="14">
                  <c:v>7917</c:v>
                </c:pt>
              </c:numCache>
            </c:numRef>
          </c:val>
          <c:extLst xmlns:c16r2="http://schemas.microsoft.com/office/drawing/2015/06/chart">
            <c:ext xmlns:c16="http://schemas.microsoft.com/office/drawing/2014/chart" uri="{C3380CC4-5D6E-409C-BE32-E72D297353CC}">
              <c16:uniqueId val="{00000000-0CEF-4789-AABA-2B2623ACB6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154</c:v>
                </c:pt>
                <c:pt idx="5">
                  <c:v>144</c:v>
                </c:pt>
                <c:pt idx="8">
                  <c:v>119</c:v>
                </c:pt>
                <c:pt idx="11">
                  <c:v>97</c:v>
                </c:pt>
                <c:pt idx="14">
                  <c:v>75</c:v>
                </c:pt>
              </c:numCache>
            </c:numRef>
          </c:val>
          <c:extLst xmlns:c16r2="http://schemas.microsoft.com/office/drawing/2015/06/chart">
            <c:ext xmlns:c16="http://schemas.microsoft.com/office/drawing/2014/chart" uri="{C3380CC4-5D6E-409C-BE32-E72D297353CC}">
              <c16:uniqueId val="{00000001-0CEF-4789-AABA-2B2623ACB6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6604</c:v>
                </c:pt>
                <c:pt idx="5">
                  <c:v>7048</c:v>
                </c:pt>
                <c:pt idx="8">
                  <c:v>7666</c:v>
                </c:pt>
                <c:pt idx="11">
                  <c:v>8275</c:v>
                </c:pt>
                <c:pt idx="14">
                  <c:v>8959</c:v>
                </c:pt>
              </c:numCache>
            </c:numRef>
          </c:val>
          <c:extLst xmlns:c16r2="http://schemas.microsoft.com/office/drawing/2015/06/chart">
            <c:ext xmlns:c16="http://schemas.microsoft.com/office/drawing/2014/chart" uri="{C3380CC4-5D6E-409C-BE32-E72D297353CC}">
              <c16:uniqueId val="{00000002-0CEF-4789-AABA-2B2623ACB6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CEF-4789-AABA-2B2623ACB6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CEF-4789-AABA-2B2623ACB6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EF-4789-AABA-2B2623ACB6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1309</c:v>
                </c:pt>
                <c:pt idx="3">
                  <c:v>1215</c:v>
                </c:pt>
                <c:pt idx="6">
                  <c:v>1270</c:v>
                </c:pt>
                <c:pt idx="9">
                  <c:v>1240</c:v>
                </c:pt>
                <c:pt idx="12">
                  <c:v>1158</c:v>
                </c:pt>
              </c:numCache>
            </c:numRef>
          </c:val>
          <c:extLst xmlns:c16r2="http://schemas.microsoft.com/office/drawing/2015/06/chart">
            <c:ext xmlns:c16="http://schemas.microsoft.com/office/drawing/2014/chart" uri="{C3380CC4-5D6E-409C-BE32-E72D297353CC}">
              <c16:uniqueId val="{00000006-0CEF-4789-AABA-2B2623ACB6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170</c:v>
                </c:pt>
                <c:pt idx="3">
                  <c:v>149</c:v>
                </c:pt>
                <c:pt idx="6">
                  <c:v>112</c:v>
                </c:pt>
                <c:pt idx="9">
                  <c:v>90</c:v>
                </c:pt>
                <c:pt idx="12">
                  <c:v>64</c:v>
                </c:pt>
              </c:numCache>
            </c:numRef>
          </c:val>
          <c:extLst xmlns:c16r2="http://schemas.microsoft.com/office/drawing/2015/06/chart">
            <c:ext xmlns:c16="http://schemas.microsoft.com/office/drawing/2014/chart" uri="{C3380CC4-5D6E-409C-BE32-E72D297353CC}">
              <c16:uniqueId val="{00000007-0CEF-4789-AABA-2B2623ACB6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2795</c:v>
                </c:pt>
                <c:pt idx="3">
                  <c:v>2697</c:v>
                </c:pt>
                <c:pt idx="6">
                  <c:v>2577</c:v>
                </c:pt>
                <c:pt idx="9">
                  <c:v>2463</c:v>
                </c:pt>
                <c:pt idx="12">
                  <c:v>2411</c:v>
                </c:pt>
              </c:numCache>
            </c:numRef>
          </c:val>
          <c:extLst xmlns:c16r2="http://schemas.microsoft.com/office/drawing/2015/06/chart">
            <c:ext xmlns:c16="http://schemas.microsoft.com/office/drawing/2014/chart" uri="{C3380CC4-5D6E-409C-BE32-E72D297353CC}">
              <c16:uniqueId val="{00000008-0CEF-4789-AABA-2B2623ACB6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89</c:v>
                </c:pt>
                <c:pt idx="3">
                  <c:v>83</c:v>
                </c:pt>
                <c:pt idx="6">
                  <c:v>77</c:v>
                </c:pt>
                <c:pt idx="9">
                  <c:v>70</c:v>
                </c:pt>
                <c:pt idx="12">
                  <c:v>63</c:v>
                </c:pt>
              </c:numCache>
            </c:numRef>
          </c:val>
          <c:extLst xmlns:c16r2="http://schemas.microsoft.com/office/drawing/2015/06/chart">
            <c:ext xmlns:c16="http://schemas.microsoft.com/office/drawing/2014/chart" uri="{C3380CC4-5D6E-409C-BE32-E72D297353CC}">
              <c16:uniqueId val="{00000009-0CEF-4789-AABA-2B2623ACB6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6621</c:v>
                </c:pt>
                <c:pt idx="3">
                  <c:v>6367</c:v>
                </c:pt>
                <c:pt idx="6">
                  <c:v>6284</c:v>
                </c:pt>
                <c:pt idx="9">
                  <c:v>6352</c:v>
                </c:pt>
                <c:pt idx="12">
                  <c:v>6744</c:v>
                </c:pt>
              </c:numCache>
            </c:numRef>
          </c:val>
          <c:extLst xmlns:c16r2="http://schemas.microsoft.com/office/drawing/2015/06/chart">
            <c:ext xmlns:c16="http://schemas.microsoft.com/office/drawing/2014/chart" uri="{C3380CC4-5D6E-409C-BE32-E72D297353CC}">
              <c16:uniqueId val="{0000000A-0CEF-4789-AABA-2B2623ACB671}"/>
            </c:ext>
          </c:extLst>
        </c:ser>
        <c:dLbls>
          <c:showLegendKey val="0"/>
          <c:showVal val="0"/>
          <c:showCatName val="0"/>
          <c:showSerName val="0"/>
          <c:showPercent val="0"/>
          <c:showBubbleSize val="0"/>
        </c:dLbls>
        <c:gapWidth val="100"/>
        <c:overlap val="100"/>
        <c:axId val="283088384"/>
        <c:axId val="283090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CEF-4789-AABA-2B2623ACB671}"/>
            </c:ext>
          </c:extLst>
        </c:ser>
        <c:dLbls>
          <c:showLegendKey val="0"/>
          <c:showVal val="0"/>
          <c:showCatName val="0"/>
          <c:showSerName val="0"/>
          <c:showPercent val="0"/>
          <c:showBubbleSize val="0"/>
        </c:dLbls>
        <c:marker val="1"/>
        <c:smooth val="0"/>
        <c:axId val="283088384"/>
        <c:axId val="283090304"/>
      </c:lineChart>
      <c:catAx>
        <c:axId val="28308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3090304"/>
        <c:crosses val="autoZero"/>
        <c:auto val="1"/>
        <c:lblAlgn val="ctr"/>
        <c:lblOffset val="100"/>
        <c:tickLblSkip val="1"/>
        <c:tickMarkSkip val="1"/>
        <c:noMultiLvlLbl val="0"/>
      </c:catAx>
      <c:valAx>
        <c:axId val="28309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08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2496</c:v>
                </c:pt>
                <c:pt idx="1">
                  <c:v>3098</c:v>
                </c:pt>
                <c:pt idx="2">
                  <c:v>3600</c:v>
                </c:pt>
              </c:numCache>
            </c:numRef>
          </c:val>
          <c:extLst xmlns:c16r2="http://schemas.microsoft.com/office/drawing/2015/06/chart">
            <c:ext xmlns:c16="http://schemas.microsoft.com/office/drawing/2014/chart" uri="{C3380CC4-5D6E-409C-BE32-E72D297353CC}">
              <c16:uniqueId val="{00000000-EEEC-4592-88E0-A9C93FAD89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1849</c:v>
                </c:pt>
                <c:pt idx="1">
                  <c:v>1850</c:v>
                </c:pt>
                <c:pt idx="2">
                  <c:v>1851</c:v>
                </c:pt>
              </c:numCache>
            </c:numRef>
          </c:val>
          <c:extLst xmlns:c16r2="http://schemas.microsoft.com/office/drawing/2015/06/chart">
            <c:ext xmlns:c16="http://schemas.microsoft.com/office/drawing/2014/chart" uri="{C3380CC4-5D6E-409C-BE32-E72D297353CC}">
              <c16:uniqueId val="{00000001-EEEC-4592-88E0-A9C93FAD89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3231</c:v>
                </c:pt>
                <c:pt idx="1">
                  <c:v>3127</c:v>
                </c:pt>
                <c:pt idx="2">
                  <c:v>3308</c:v>
                </c:pt>
              </c:numCache>
            </c:numRef>
          </c:val>
          <c:extLst xmlns:c16r2="http://schemas.microsoft.com/office/drawing/2015/06/chart">
            <c:ext xmlns:c16="http://schemas.microsoft.com/office/drawing/2014/chart" uri="{C3380CC4-5D6E-409C-BE32-E72D297353CC}">
              <c16:uniqueId val="{00000002-EEEC-4592-88E0-A9C93FAD89EA}"/>
            </c:ext>
          </c:extLst>
        </c:ser>
        <c:dLbls>
          <c:showLegendKey val="0"/>
          <c:showVal val="0"/>
          <c:showCatName val="0"/>
          <c:showSerName val="0"/>
          <c:showPercent val="0"/>
          <c:showBubbleSize val="0"/>
        </c:dLbls>
        <c:gapWidth val="120"/>
        <c:overlap val="100"/>
        <c:axId val="282679552"/>
        <c:axId val="282693632"/>
      </c:barChart>
      <c:catAx>
        <c:axId val="28267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2693632"/>
        <c:crosses val="autoZero"/>
        <c:auto val="1"/>
        <c:lblAlgn val="ctr"/>
        <c:lblOffset val="100"/>
        <c:tickLblSkip val="1"/>
        <c:tickMarkSkip val="1"/>
        <c:noMultiLvlLbl val="0"/>
      </c:catAx>
      <c:valAx>
        <c:axId val="282693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267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{2C0E06AD-6CFF-4482-AAA6-605589B00E45}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864-4BD4-93CE-98B9B284D5D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{F2417527-ED2D-4A8D-86EB-CF1A948E1638}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64-4BD4-93CE-98B9B284D5D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{17A86731-05AE-4FFF-BCEF-30EA9DDDB38D}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64-4BD4-93CE-98B9B284D5D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{4514A977-0FD6-41E5-AC0F-4C75A5E500EA}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64-4BD4-93CE-98B9B284D5D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{8DF53E83-E378-4D2E-96E1-E2DB171A5271}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64-4BD4-93CE-98B9B284D5D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{50BB12CF-46CB-4C9A-81DD-828CC644AB49}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864-4BD4-93CE-98B9B284D5D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{9BAE80DA-8BF7-4CD6-9D01-02FE1961BB8F}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864-4BD4-93CE-98B9B284D5D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{A0C7FE24-54DE-4B6D-AF53-E5D926F0A081}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864-4BD4-93CE-98B9B284D5D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{47EE41FF-F826-43F0-AA41-0CBE5443B706}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864-4BD4-93CE-98B9B284D5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52.5</c:v>
                </c:pt>
                <c:pt idx="24">
                  <c:v>53.5</c:v>
                </c:pt>
                <c:pt idx="32">
                  <c:v>63.4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864-4BD4-93CE-98B9B284D5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{BED49D58-DB5A-4869-9B2F-2ABB2ECD4F6D}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864-4BD4-93CE-98B9B284D5D1}"/>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{19FE7E5A-6322-4CC1-99AB-3EFF91A269F0}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64-4BD4-93CE-98B9B284D5D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{7DFC2EC2-F6CE-4824-96BB-49BF4B6B7A27}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64-4BD4-93CE-98B9B284D5D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{00AA2992-BF20-4313-AF67-29817DA053AE}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64-4BD4-93CE-98B9B284D5D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{DB3D4A9E-4ACB-435E-8405-CC85B2922EA4}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64-4BD4-93CE-98B9B284D5D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{ABED91D4-AFE1-4CA2-B341-7DBFC735288F}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864-4BD4-93CE-98B9B284D5D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{C07F98E7-B508-43AE-9316-FBCC6D77A93A}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864-4BD4-93CE-98B9B284D5D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{A726EF52-3008-4B85-B787-9E0FFC8B4285}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864-4BD4-93CE-98B9B284D5D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{40E14327-5008-451F-A73A-A5B36DBA0A94}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864-4BD4-93CE-98B9B284D5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2864-4BD4-93CE-98B9B284D5D1}"/>
            </c:ext>
          </c:extLst>
        </c:ser>
        <c:dLbls>
          <c:showLegendKey val="0"/>
          <c:showVal val="1"/>
          <c:showCatName val="0"/>
          <c:showSerName val="0"/>
          <c:showPercent val="0"/>
          <c:showBubbleSize val="0"/>
        </c:dLbls>
        <c:axId val="281767296"/>
        <c:axId val="281781760"/>
      </c:scatterChart>
      <c:valAx>
        <c:axId val="281767296"/>
        <c:scaling>
          <c:orientation val="minMax"/>
          <c:max val="60.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1781760"/>
        <c:crosses val="autoZero"/>
        <c:crossBetween val="midCat"/>
      </c:valAx>
      <c:valAx>
        <c:axId val="2817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1767296"/>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{DE82346E-8F6A-45E0-BC14-8CB2F3EDBA85}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91F-4CE4-A979-88520E3FCDE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{7414AE75-F546-4C1F-B19E-AE3885DB7BBE}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1F-4CE4-A979-88520E3FCDE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{1EF47E14-6EAD-4D16-85DC-D8862BFC4C2B}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1F-4CE4-A979-88520E3FCDE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{4191766B-23AB-48BC-884C-047AE235EE20}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1F-4CE4-A979-88520E3FCDE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{B1BD9AE6-D480-40D8-A85D-F4C1E18455E2}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1F-4CE4-A979-88520E3FCDE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{CBC7D971-8535-4196-9FDA-95C9AB3AAE79}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91F-4CE4-A979-88520E3FCDE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{4BD5ECBF-435B-4640-B423-A1F7AD210F8F}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91F-4CE4-A979-88520E3FCDE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{428FD372-3D6B-4390-BA3D-56DAD56464C1}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91F-4CE4-A979-88520E3FCDE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{860F6895-F191-4940-BC40-7C04FE266450}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91F-4CE4-A979-88520E3FCD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3.4</c:v>
                </c:pt>
                <c:pt idx="16">
                  <c:v>2.5</c:v>
                </c:pt>
                <c:pt idx="24">
                  <c:v>1.8</c:v>
                </c:pt>
                <c:pt idx="32">
                  <c:v>1.2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91F-4CE4-A979-88520E3FCD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{9862BF98-A73E-419B-B203-FC05CDD8EE02}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91F-4CE4-A979-88520E3FCD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{5279DE16-DE14-4D91-95AC-3019D13F1937}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1F-4CE4-A979-88520E3FCDE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{B2818A54-1467-41F7-833D-4F5B08E30427}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1F-4CE4-A979-88520E3FCDE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{C25358BB-5F33-4DA8-90D6-7E61D119B415}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1F-4CE4-A979-88520E3FCDE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{384D2A4C-EF96-4886-B48A-6CFE3AF31D46}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1F-4CE4-A979-88520E3FCDE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{E15DD6AC-DA14-48A7-99E2-236289F2648B}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91F-4CE4-A979-88520E3FCDE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{BC1ABAAB-3491-4925-8C2E-7166102DE7FB}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91F-4CE4-A979-88520E3FCDE2}"/>
                </c:ext>
              </c:extLst>
            </c:dLbl>
            <c:dLbl>
              <c:idx val="24"/>
              <c:layout>
                <c:manualLayout>
                  <c:x val="-3.069941542837188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{03EA6E0F-0B15-4666-A318-D0E748769BE0}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91F-4CE4-A979-88520E3FCDE2}"/>
                </c:ext>
              </c:extLst>
            </c:dLbl>
            <c:dLbl>
              <c:idx val="32"/>
              <c:layout>
                <c:manualLayout>
                  <c:x val="-3.269656780984941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{C3E5D177-AA66-4B8C-B901-49E118F5955A}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91F-4CE4-A979-88520E3FCD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8.1</c:v>
                </c:pt>
                <c:pt idx="24">
                  <c:v>7.3</c:v>
                </c:pt>
                <c:pt idx="32">
                  <c:v>7.2</c:v>
                </c:pt>
              </c:numCache>
            </c:numRef>
          </c:xVal>
          <c:yVal>
            <c:numRef>
              <c:f>公会計指標分析・財政指標組合せ分析表!$BP$77:$DC$77</c:f>
              <c:numCache>
                <c:formatCode>#,##0.0;"▲ "#,##0.0</c:formatCode>
                <c:ptCount val="40"/>
                <c:pt idx="0">
                  <c:v>18.899999999999999</c:v>
                </c:pt>
                <c:pt idx="8">
                  <c:v>10.199999999999999</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191F-4CE4-A979-88520E3FCDE2}"/>
            </c:ext>
          </c:extLst>
        </c:ser>
        <c:dLbls>
          <c:showLegendKey val="0"/>
          <c:showVal val="1"/>
          <c:showCatName val="0"/>
          <c:showSerName val="0"/>
          <c:showPercent val="0"/>
          <c:showBubbleSize val="0"/>
        </c:dLbls>
        <c:axId val="280165376"/>
        <c:axId val="281515136"/>
      </c:scatterChart>
      <c:valAx>
        <c:axId val="280165376"/>
        <c:scaling>
          <c:orientation val="minMax"/>
          <c:max val="10.4"/>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1515136"/>
        <c:crosses val="autoZero"/>
        <c:crossBetween val="midCat"/>
      </c:valAx>
      <c:valAx>
        <c:axId val="281515136"/>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01653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繰上償還額を除いた元利償還金は、対前年度</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759</a:t>
          </a:r>
          <a:r>
            <a:rPr kumimoji="1" lang="ja-JP" altLang="en-US" sz="1400">
              <a:latin typeface="ＭＳ ゴシック" pitchFamily="49" charset="-128"/>
              <a:ea typeface="ＭＳ ゴシック" pitchFamily="49" charset="-128"/>
            </a:rPr>
            <a:t>百万円となっている。平成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百万円の繰上償還や平成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年度過疎対策事業債、平成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年度辺地対策事業債等の償還が前年度で終了したことにより、元利償還金が減少となった。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将来負担額の増加について、海陽学校給食センター整備事業（借入額</a:t>
          </a:r>
          <a:r>
            <a:rPr kumimoji="1" lang="en-US" altLang="ja-JP" sz="1400">
              <a:latin typeface="ＭＳ ゴシック" pitchFamily="49" charset="-128"/>
              <a:ea typeface="ＭＳ ゴシック" pitchFamily="49" charset="-128"/>
            </a:rPr>
            <a:t>331</a:t>
          </a:r>
          <a:r>
            <a:rPr kumimoji="1" lang="ja-JP" altLang="en-US" sz="1400">
              <a:latin typeface="ＭＳ ゴシック" pitchFamily="49" charset="-128"/>
              <a:ea typeface="ＭＳ ゴシック" pitchFamily="49" charset="-128"/>
            </a:rPr>
            <a:t>百万円）の影響により一般会計等に係る地方債の現在高が対前年度</a:t>
          </a:r>
          <a:r>
            <a:rPr kumimoji="1" lang="en-US" altLang="ja-JP" sz="1400">
              <a:latin typeface="ＭＳ ゴシック" pitchFamily="49" charset="-128"/>
              <a:ea typeface="ＭＳ ゴシック" pitchFamily="49" charset="-128"/>
            </a:rPr>
            <a:t>392</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6,744</a:t>
          </a:r>
          <a:r>
            <a:rPr kumimoji="1" lang="ja-JP" altLang="en-US" sz="1400">
              <a:latin typeface="ＭＳ ゴシック" pitchFamily="49" charset="-128"/>
              <a:ea typeface="ＭＳ ゴシック" pitchFamily="49" charset="-128"/>
            </a:rPr>
            <a:t>百万円。将来負担額についても海陽学校給食センター整備事業の影響により、対前年度</a:t>
          </a:r>
          <a:r>
            <a:rPr kumimoji="1" lang="en-US" altLang="ja-JP" sz="1400">
              <a:latin typeface="ＭＳ ゴシック" pitchFamily="49" charset="-128"/>
              <a:ea typeface="ＭＳ ゴシック" pitchFamily="49" charset="-128"/>
            </a:rPr>
            <a:t>225</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10,440</a:t>
          </a:r>
          <a:r>
            <a:rPr kumimoji="1" lang="ja-JP" altLang="en-US" sz="1400">
              <a:latin typeface="ＭＳ ゴシック" pitchFamily="49" charset="-128"/>
              <a:ea typeface="ＭＳ ゴシック" pitchFamily="49" charset="-128"/>
            </a:rPr>
            <a:t>百万円となっている。</a:t>
          </a:r>
        </a:p>
        <a:p>
          <a:r>
            <a:rPr kumimoji="1" lang="ja-JP" altLang="en-US" sz="1400">
              <a:latin typeface="ＭＳ ゴシック" pitchFamily="49" charset="-128"/>
              <a:ea typeface="ＭＳ ゴシック" pitchFamily="49" charset="-128"/>
            </a:rPr>
            <a:t>　充当可能基金については、財政調整基金</a:t>
          </a:r>
          <a:r>
            <a:rPr kumimoji="1" lang="en-US" altLang="ja-JP" sz="1400">
              <a:latin typeface="ＭＳ ゴシック" pitchFamily="49" charset="-128"/>
              <a:ea typeface="ＭＳ ゴシック" pitchFamily="49" charset="-128"/>
            </a:rPr>
            <a:t>502</a:t>
          </a:r>
          <a:r>
            <a:rPr kumimoji="1" lang="ja-JP" altLang="en-US" sz="1400">
              <a:latin typeface="ＭＳ ゴシック" pitchFamily="49" charset="-128"/>
              <a:ea typeface="ＭＳ ゴシック" pitchFamily="49" charset="-128"/>
            </a:rPr>
            <a:t>百万円の基金積立等により、充当可能基金が対前年度</a:t>
          </a:r>
          <a:r>
            <a:rPr kumimoji="1" lang="en-US" altLang="ja-JP" sz="1400">
              <a:latin typeface="ＭＳ ゴシック" pitchFamily="49" charset="-128"/>
              <a:ea typeface="ＭＳ ゴシック" pitchFamily="49" charset="-128"/>
            </a:rPr>
            <a:t>684</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8,959</a:t>
          </a:r>
          <a:r>
            <a:rPr kumimoji="1" lang="ja-JP" altLang="en-US" sz="1400">
              <a:latin typeface="ＭＳ ゴシック" pitchFamily="49" charset="-128"/>
              <a:ea typeface="ＭＳ ゴシック" pitchFamily="49" charset="-128"/>
            </a:rPr>
            <a:t>百万円となっており、充当可能財源が将来負担額を上回る結果となった。</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徳島県海陽町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百万円及び鉄道経営安定基金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百万円の積立等により、対前年度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百万円の増加となったが、普通交付税の合併算定替えによる特例措置（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年度で終了）の適用期間終了後も、大型事業（宍喰地区防災公園整備事業（総事業費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百万円）等）を行う予定であり、中長期的には減少していく見込みである。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海陽町千年のいのちを守るまちづくり基金：地震津波災害に強いまちづくりに要する経費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海陽町子どもあゆみ基金：子どもを安心して生み育てられる環境整備に要する経費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海陽町鉄道経営安定基金：地域交通の確保を図るため、阿佐海岸鉄道株式会社の経営を助成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海陽町子どもあゆみ基金：子どもあゆみ事業（医療費助成、多子世帯保育料軽減等）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百万円による基金取崩より、基金残高が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海陽町鉄道経営安定基金：構成団体（県、町）からの鉄道経営安定基金積立金負担金及び基金預金収入により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百万円を積立。阿佐海岸鉄道補助金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百万円による基金取崩により、基金残高が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海陽町千年のいのちを守るまちづくり基金：宍喰地区防災公園整備事業（総事業費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百万円）を実施するため今後取崩予定である。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年度で終了）及び定員適正化計画に基づく人件費の抑制、行財政改革の実行による徹底した経費削減等により、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百万円の増加となったが、普通交付税の合併算定替えによる特例措置（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年度で終了）の適用期間終了後も、大型事業（宍喰地区防災公園整備事業（総事業費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百万円）等）を行う予定であり、中長期的には減少していく見込みである。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減債基金預金利子収入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百万円）等）の地方債借入及び任意繰上償還により、中長期的には減少していく見込みである。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9,625
9,455
327.65
8,540,715
8,315,377
197,903
4,886,197
6,744,055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年度に策定した公共施設等総合管理計画に基づいた公共施設の維持管理及び老朽化対策等を適切に進めていく。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2" name="直線コネクタ 71"/>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3"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4" name="直線コネクタ 73"/>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5"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6" name="直線コネクタ 75"/>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7"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8" name="フローチャート: 判断 77"/>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9" name="フローチャート: 判断 78"/>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0" name="フローチャート: 判断 79"/>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5503</xdr:rowOff>
    </xdr:from>
    <xdr:to>
      <xdr:col>23</xdr:col>
      <xdr:colOff>136525</xdr:colOff>
      <xdr:row>30</xdr:row>
      <xdr:rowOff>107103</xdr:rowOff>
    </xdr:to>
    <xdr:sp macro="" textlink="">
      <xdr:nvSpPr>
        <xdr:cNvPr id="86" name="楕円 85"/>
        <xdr:cNvSpPr/>
      </xdr:nvSpPr>
      <xdr:spPr>
        <a:xfrm>
          <a:off x="47117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28380</xdr:rowOff>
    </xdr:from>
    <xdr:ext cx="405111" cy="259045"/>
    <xdr:sp macro="" textlink="">
      <xdr:nvSpPr>
        <xdr:cNvPr id="87" name="有形固定資産減価償却率該当値テキスト"/>
        <xdr:cNvSpPr txBox="1"/>
      </xdr:nvSpPr>
      <xdr:spPr>
        <a:xfrm>
          <a:off x="4813300" y="577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12171</xdr:rowOff>
    </xdr:from>
    <xdr:to>
      <xdr:col>19</xdr:col>
      <xdr:colOff>187325</xdr:colOff>
      <xdr:row>31</xdr:row>
      <xdr:rowOff>113771</xdr:rowOff>
    </xdr:to>
    <xdr:sp macro="" textlink="">
      <xdr:nvSpPr>
        <xdr:cNvPr id="88" name="楕円 87"/>
        <xdr:cNvSpPr/>
      </xdr:nvSpPr>
      <xdr:spPr>
        <a:xfrm>
          <a:off x="4000500" y="60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56303</xdr:rowOff>
    </xdr:from>
    <xdr:to>
      <xdr:col>23</xdr:col>
      <xdr:colOff>85725</xdr:colOff>
      <xdr:row>31</xdr:row>
      <xdr:rowOff>62971</xdr:rowOff>
    </xdr:to>
    <xdr:cxnSp macro="">
      <xdr:nvCxnSpPr>
        <xdr:cNvPr id="89" name="直線コネクタ 88"/>
        <xdr:cNvCxnSpPr/>
      </xdr:nvCxnSpPr>
      <xdr:spPr>
        <a:xfrm flipV="1">
          <a:off x="4051300" y="5971328"/>
          <a:ext cx="7112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30163</xdr:rowOff>
    </xdr:from>
    <xdr:to>
      <xdr:col>15</xdr:col>
      <xdr:colOff>187325</xdr:colOff>
      <xdr:row>31</xdr:row>
      <xdr:rowOff>131763</xdr:rowOff>
    </xdr:to>
    <xdr:sp macro="" textlink="">
      <xdr:nvSpPr>
        <xdr:cNvPr id="90" name="楕円 89"/>
        <xdr:cNvSpPr/>
      </xdr:nvSpPr>
      <xdr:spPr>
        <a:xfrm>
          <a:off x="3238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62971</xdr:rowOff>
    </xdr:from>
    <xdr:to>
      <xdr:col>19</xdr:col>
      <xdr:colOff>136525</xdr:colOff>
      <xdr:row>31</xdr:row>
      <xdr:rowOff>80963</xdr:rowOff>
    </xdr:to>
    <xdr:cxnSp macro="">
      <xdr:nvCxnSpPr>
        <xdr:cNvPr id="91" name="直線コネクタ 90"/>
        <xdr:cNvCxnSpPr/>
      </xdr:nvCxnSpPr>
      <xdr:spPr>
        <a:xfrm flipV="1">
          <a:off x="3289300" y="6149446"/>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2"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3"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104898</xdr:rowOff>
    </xdr:from>
    <xdr:ext cx="405111" cy="259045"/>
    <xdr:sp macro="" textlink="">
      <xdr:nvSpPr>
        <xdr:cNvPr id="94" name="n_1mainValue有形固定資産減価償却率"/>
        <xdr:cNvSpPr txBox="1"/>
      </xdr:nvSpPr>
      <xdr:spPr>
        <a:xfrm>
          <a:off x="3836044" y="619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122890</xdr:rowOff>
    </xdr:from>
    <xdr:ext cx="405111" cy="259045"/>
    <xdr:sp macro="" textlink="">
      <xdr:nvSpPr>
        <xdr:cNvPr id="95" name="n_2mainValue有形固定資産減価償却率"/>
        <xdr:cNvSpPr txBox="1"/>
      </xdr:nvSpPr>
      <xdr:spPr>
        <a:xfrm>
          <a:off x="30867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債務償還可能年数は類似団体と比較して低い水準である。これは類似団体よりも積立金残高を多く有しているため、債務償還能力が高いこととなる。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4" name="直線コネクタ 123"/>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7"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8" name="直線コネクタ 127"/>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9"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0" name="フローチャート: 判断 129"/>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16580</xdr:rowOff>
    </xdr:from>
    <xdr:to>
      <xdr:col>76</xdr:col>
      <xdr:colOff>73025</xdr:colOff>
      <xdr:row>34</xdr:row>
      <xdr:rowOff>118180</xdr:rowOff>
    </xdr:to>
    <xdr:sp macro="" textlink="">
      <xdr:nvSpPr>
        <xdr:cNvPr id="136" name="楕円 135"/>
        <xdr:cNvSpPr/>
      </xdr:nvSpPr>
      <xdr:spPr>
        <a:xfrm>
          <a:off x="14744700" y="66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102957</xdr:rowOff>
    </xdr:from>
    <xdr:ext cx="340478" cy="259045"/>
    <xdr:sp macro="" textlink="">
      <xdr:nvSpPr>
        <xdr:cNvPr id="137" name="債務償還可能年数該当値テキスト"/>
        <xdr:cNvSpPr txBox="1"/>
      </xdr:nvSpPr>
      <xdr:spPr>
        <a:xfrm>
          <a:off x="14846300" y="6532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9,625
9,455
327.65
8,540,715
8,315,377
197,903
4,886,197
6,744,055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0" name="楕円 69"/>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80027</xdr:rowOff>
    </xdr:from>
    <xdr:ext cx="405111" cy="259045"/>
    <xdr:sp macro="" textlink="">
      <xdr:nvSpPr>
        <xdr:cNvPr id="71" name="【道路】&#10;有形固定資産減価償却率該当値テキスト"/>
        <xdr:cNvSpPr txBox="1"/>
      </xdr:nvSpPr>
      <xdr:spPr>
        <a:xfrm>
          <a:off x="4673600"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72"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3"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126784</xdr:rowOff>
    </xdr:from>
    <xdr:to>
      <xdr:col>55</xdr:col>
      <xdr:colOff>50800</xdr:colOff>
      <xdr:row>38</xdr:row>
      <xdr:rowOff>56935</xdr:rowOff>
    </xdr:to>
    <xdr:sp macro="" textlink="">
      <xdr:nvSpPr>
        <xdr:cNvPr id="109" name="楕円 108"/>
        <xdr:cNvSpPr/>
      </xdr:nvSpPr>
      <xdr:spPr>
        <a:xfrm>
          <a:off x="10426700" y="6470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149661</xdr:rowOff>
    </xdr:from>
    <xdr:ext cx="534377" cy="259045"/>
    <xdr:sp macro="" textlink="">
      <xdr:nvSpPr>
        <xdr:cNvPr id="110" name="【道路】&#10;一人当たり延長該当値テキスト"/>
        <xdr:cNvSpPr txBox="1"/>
      </xdr:nvSpPr>
      <xdr:spPr>
        <a:xfrm>
          <a:off x="10515600" y="63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161015</xdr:rowOff>
    </xdr:from>
    <xdr:ext cx="534377" cy="259045"/>
    <xdr:sp macro="" textlink="">
      <xdr:nvSpPr>
        <xdr:cNvPr id="11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2"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151130</xdr:rowOff>
    </xdr:from>
    <xdr:to>
      <xdr:col>24</xdr:col>
      <xdr:colOff>114300</xdr:colOff>
      <xdr:row>59</xdr:row>
      <xdr:rowOff>81280</xdr:rowOff>
    </xdr:to>
    <xdr:sp macro="" textlink="">
      <xdr:nvSpPr>
        <xdr:cNvPr id="151" name="楕円 150"/>
        <xdr:cNvSpPr/>
      </xdr:nvSpPr>
      <xdr:spPr>
        <a:xfrm>
          <a:off x="4584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2557</xdr:rowOff>
    </xdr:from>
    <xdr:ext cx="405111" cy="259045"/>
    <xdr:sp macro="" textlink="">
      <xdr:nvSpPr>
        <xdr:cNvPr id="152" name="【橋りょう・トンネル】&#10;有形固定資産減価償却率該当値テキスト"/>
        <xdr:cNvSpPr txBox="1"/>
      </xdr:nvSpPr>
      <xdr:spPr>
        <a:xfrm>
          <a:off x="4673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53" name="楕円 152"/>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30480</xdr:rowOff>
    </xdr:from>
    <xdr:to>
      <xdr:col>24</xdr:col>
      <xdr:colOff>63500</xdr:colOff>
      <xdr:row>59</xdr:row>
      <xdr:rowOff>64770</xdr:rowOff>
    </xdr:to>
    <xdr:cxnSp macro="">
      <xdr:nvCxnSpPr>
        <xdr:cNvPr id="154" name="直線コネクタ 153"/>
        <xdr:cNvCxnSpPr/>
      </xdr:nvCxnSpPr>
      <xdr:spPr>
        <a:xfrm flipV="1">
          <a:off x="3797300" y="10146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48260</xdr:rowOff>
    </xdr:from>
    <xdr:to>
      <xdr:col>15</xdr:col>
      <xdr:colOff>101600</xdr:colOff>
      <xdr:row>59</xdr:row>
      <xdr:rowOff>149860</xdr:rowOff>
    </xdr:to>
    <xdr:sp macro="" textlink="">
      <xdr:nvSpPr>
        <xdr:cNvPr id="155" name="楕円 154"/>
        <xdr:cNvSpPr/>
      </xdr:nvSpPr>
      <xdr:spPr>
        <a:xfrm>
          <a:off x="2857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99060</xdr:rowOff>
    </xdr:to>
    <xdr:cxnSp macro="">
      <xdr:nvCxnSpPr>
        <xdr:cNvPr id="156" name="直線コネクタ 155"/>
        <xdr:cNvCxnSpPr/>
      </xdr:nvCxnSpPr>
      <xdr:spPr>
        <a:xfrm flipV="1">
          <a:off x="2908300" y="10180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57"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58" name="n_2aveValue【橋りょう・トンネ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132097</xdr:rowOff>
    </xdr:from>
    <xdr:ext cx="405111" cy="259045"/>
    <xdr:sp macro="" textlink="">
      <xdr:nvSpPr>
        <xdr:cNvPr id="159" name="n_1mainValue【橋りょう・トンネ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166387</xdr:rowOff>
    </xdr:from>
    <xdr:ext cx="405111" cy="259045"/>
    <xdr:sp macro="" textlink="">
      <xdr:nvSpPr>
        <xdr:cNvPr id="160" name="n_2mainValue【橋りょう・トンネル】&#10;有形固定資産減価償却率"/>
        <xdr:cNvSpPr txBox="1"/>
      </xdr:nvSpPr>
      <xdr:spPr>
        <a:xfrm>
          <a:off x="2705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4" name="テキスト ボックス 17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6" name="テキスト ボックス 17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8" name="テキスト ボックス 17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2" name="直線コネクタ 181"/>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3"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4" name="直線コネクタ 183"/>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5"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6" name="直線コネクタ 185"/>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7"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8" name="フローチャート: 判断 187"/>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9" name="フローチャート: 判断 188"/>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0" name="フローチャート: 判断 189"/>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67019</xdr:rowOff>
    </xdr:from>
    <xdr:to>
      <xdr:col>55</xdr:col>
      <xdr:colOff>50800</xdr:colOff>
      <xdr:row>60</xdr:row>
      <xdr:rowOff>168619</xdr:rowOff>
    </xdr:to>
    <xdr:sp macro="" textlink="">
      <xdr:nvSpPr>
        <xdr:cNvPr id="196" name="楕円 195"/>
        <xdr:cNvSpPr/>
      </xdr:nvSpPr>
      <xdr:spPr>
        <a:xfrm>
          <a:off x="10426700" y="103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89896</xdr:rowOff>
    </xdr:from>
    <xdr:ext cx="690189" cy="259045"/>
    <xdr:sp macro="" textlink="">
      <xdr:nvSpPr>
        <xdr:cNvPr id="197" name="【橋りょう・トンネル】&#10;一人当たり有形固定資産（償却資産）額該当値テキスト"/>
        <xdr:cNvSpPr txBox="1"/>
      </xdr:nvSpPr>
      <xdr:spPr>
        <a:xfrm>
          <a:off x="10515600" y="102054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80050</xdr:rowOff>
    </xdr:from>
    <xdr:to>
      <xdr:col>50</xdr:col>
      <xdr:colOff>165100</xdr:colOff>
      <xdr:row>61</xdr:row>
      <xdr:rowOff>10200</xdr:rowOff>
    </xdr:to>
    <xdr:sp macro="" textlink="">
      <xdr:nvSpPr>
        <xdr:cNvPr id="198" name="楕円 197"/>
        <xdr:cNvSpPr/>
      </xdr:nvSpPr>
      <xdr:spPr>
        <a:xfrm>
          <a:off x="9588500" y="103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117819</xdr:rowOff>
    </xdr:from>
    <xdr:to>
      <xdr:col>55</xdr:col>
      <xdr:colOff>0</xdr:colOff>
      <xdr:row>60</xdr:row>
      <xdr:rowOff>130850</xdr:rowOff>
    </xdr:to>
    <xdr:cxnSp macro="">
      <xdr:nvCxnSpPr>
        <xdr:cNvPr id="199" name="直線コネクタ 198"/>
        <xdr:cNvCxnSpPr/>
      </xdr:nvCxnSpPr>
      <xdr:spPr>
        <a:xfrm flipV="1">
          <a:off x="9639300" y="10404819"/>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88429</xdr:rowOff>
    </xdr:from>
    <xdr:to>
      <xdr:col>46</xdr:col>
      <xdr:colOff>38100</xdr:colOff>
      <xdr:row>61</xdr:row>
      <xdr:rowOff>18579</xdr:rowOff>
    </xdr:to>
    <xdr:sp macro="" textlink="">
      <xdr:nvSpPr>
        <xdr:cNvPr id="200" name="楕円 199"/>
        <xdr:cNvSpPr/>
      </xdr:nvSpPr>
      <xdr:spPr>
        <a:xfrm>
          <a:off x="8699500" y="103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130850</xdr:rowOff>
    </xdr:from>
    <xdr:to>
      <xdr:col>50</xdr:col>
      <xdr:colOff>114300</xdr:colOff>
      <xdr:row>60</xdr:row>
      <xdr:rowOff>139229</xdr:rowOff>
    </xdr:to>
    <xdr:cxnSp macro="">
      <xdr:nvCxnSpPr>
        <xdr:cNvPr id="201" name="直線コネクタ 200"/>
        <xdr:cNvCxnSpPr/>
      </xdr:nvCxnSpPr>
      <xdr:spPr>
        <a:xfrm flipV="1">
          <a:off x="8750300" y="10417850"/>
          <a:ext cx="889000" cy="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121200</xdr:rowOff>
    </xdr:from>
    <xdr:ext cx="599010" cy="259045"/>
    <xdr:sp macro="" textlink="">
      <xdr:nvSpPr>
        <xdr:cNvPr id="202" name="n_1aveValue【橋りょう・トンネル】&#10;一人当たり有形固定資産（償却資産）額"/>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146521</xdr:rowOff>
    </xdr:from>
    <xdr:ext cx="599010" cy="259045"/>
    <xdr:sp macro="" textlink="">
      <xdr:nvSpPr>
        <xdr:cNvPr id="203" name="n_2aveValue【橋りょう・トンネル】&#10;一人当たり有形固定資産（償却資産）額"/>
        <xdr:cNvSpPr txBox="1"/>
      </xdr:nvSpPr>
      <xdr:spPr>
        <a:xfrm>
          <a:off x="8450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26727</xdr:rowOff>
    </xdr:from>
    <xdr:ext cx="690189" cy="259045"/>
    <xdr:sp macro="" textlink="">
      <xdr:nvSpPr>
        <xdr:cNvPr id="204" name="n_1mainValue【橋りょう・トンネル】&#10;一人当たり有形固定資産（償却資産）額"/>
        <xdr:cNvSpPr txBox="1"/>
      </xdr:nvSpPr>
      <xdr:spPr>
        <a:xfrm>
          <a:off x="9281505" y="101422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35106</xdr:rowOff>
    </xdr:from>
    <xdr:ext cx="690189" cy="259045"/>
    <xdr:sp macro="" textlink="">
      <xdr:nvSpPr>
        <xdr:cNvPr id="205" name="n_2mainValue【橋りょう・トンネル】&#10;一人当たり有形固定資産（償却資産）額"/>
        <xdr:cNvSpPr txBox="1"/>
      </xdr:nvSpPr>
      <xdr:spPr>
        <a:xfrm>
          <a:off x="8405205" y="10150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36"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39" name="フローチャート: 判断 238"/>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114663</xdr:rowOff>
    </xdr:from>
    <xdr:to>
      <xdr:col>24</xdr:col>
      <xdr:colOff>114300</xdr:colOff>
      <xdr:row>80</xdr:row>
      <xdr:rowOff>44813</xdr:rowOff>
    </xdr:to>
    <xdr:sp macro="" textlink="">
      <xdr:nvSpPr>
        <xdr:cNvPr id="245" name="楕円 244"/>
        <xdr:cNvSpPr/>
      </xdr:nvSpPr>
      <xdr:spPr>
        <a:xfrm>
          <a:off x="45847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137540</xdr:rowOff>
    </xdr:from>
    <xdr:ext cx="405111" cy="259045"/>
    <xdr:sp macro="" textlink="">
      <xdr:nvSpPr>
        <xdr:cNvPr id="246" name="【公営住宅】&#10;有形固定資産減価償却率該当値テキスト"/>
        <xdr:cNvSpPr txBox="1"/>
      </xdr:nvSpPr>
      <xdr:spPr>
        <a:xfrm>
          <a:off x="4673600" y="1351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1995</xdr:rowOff>
    </xdr:from>
    <xdr:to>
      <xdr:col>20</xdr:col>
      <xdr:colOff>38100</xdr:colOff>
      <xdr:row>80</xdr:row>
      <xdr:rowOff>103595</xdr:rowOff>
    </xdr:to>
    <xdr:sp macro="" textlink="">
      <xdr:nvSpPr>
        <xdr:cNvPr id="247" name="楕円 246"/>
        <xdr:cNvSpPr/>
      </xdr:nvSpPr>
      <xdr:spPr>
        <a:xfrm>
          <a:off x="3746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165463</xdr:rowOff>
    </xdr:from>
    <xdr:to>
      <xdr:col>24</xdr:col>
      <xdr:colOff>63500</xdr:colOff>
      <xdr:row>80</xdr:row>
      <xdr:rowOff>52795</xdr:rowOff>
    </xdr:to>
    <xdr:cxnSp macro="">
      <xdr:nvCxnSpPr>
        <xdr:cNvPr id="248" name="直線コネクタ 247"/>
        <xdr:cNvCxnSpPr/>
      </xdr:nvCxnSpPr>
      <xdr:spPr>
        <a:xfrm flipV="1">
          <a:off x="3797300" y="13710013"/>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60779</xdr:rowOff>
    </xdr:from>
    <xdr:to>
      <xdr:col>15</xdr:col>
      <xdr:colOff>101600</xdr:colOff>
      <xdr:row>80</xdr:row>
      <xdr:rowOff>162379</xdr:rowOff>
    </xdr:to>
    <xdr:sp macro="" textlink="">
      <xdr:nvSpPr>
        <xdr:cNvPr id="249" name="楕円 248"/>
        <xdr:cNvSpPr/>
      </xdr:nvSpPr>
      <xdr:spPr>
        <a:xfrm>
          <a:off x="2857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52795</xdr:rowOff>
    </xdr:from>
    <xdr:to>
      <xdr:col>19</xdr:col>
      <xdr:colOff>177800</xdr:colOff>
      <xdr:row>80</xdr:row>
      <xdr:rowOff>111579</xdr:rowOff>
    </xdr:to>
    <xdr:cxnSp macro="">
      <xdr:nvCxnSpPr>
        <xdr:cNvPr id="250" name="直線コネクタ 249"/>
        <xdr:cNvCxnSpPr/>
      </xdr:nvCxnSpPr>
      <xdr:spPr>
        <a:xfrm flipV="1">
          <a:off x="2908300" y="1376879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51"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119215</xdr:rowOff>
    </xdr:from>
    <xdr:ext cx="405111" cy="259045"/>
    <xdr:sp macro="" textlink="">
      <xdr:nvSpPr>
        <xdr:cNvPr id="252" name="n_2aveValue【公営住宅】&#10;有形固定資産減価償却率"/>
        <xdr:cNvSpPr txBox="1"/>
      </xdr:nvSpPr>
      <xdr:spPr>
        <a:xfrm>
          <a:off x="2705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94722</xdr:rowOff>
    </xdr:from>
    <xdr:ext cx="405111" cy="259045"/>
    <xdr:sp macro="" textlink="">
      <xdr:nvSpPr>
        <xdr:cNvPr id="253" name="n_1mainValue【公営住宅】&#10;有形固定資産減価償却率"/>
        <xdr:cNvSpPr txBox="1"/>
      </xdr:nvSpPr>
      <xdr:spPr>
        <a:xfrm>
          <a:off x="3582044" y="1381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7456</xdr:rowOff>
    </xdr:from>
    <xdr:ext cx="405111" cy="259045"/>
    <xdr:sp macro="" textlink="">
      <xdr:nvSpPr>
        <xdr:cNvPr id="254" name="n_2mainValue【公営住宅】&#10;有形固定資産減価償却率"/>
        <xdr:cNvSpPr txBox="1"/>
      </xdr:nvSpPr>
      <xdr:spPr>
        <a:xfrm>
          <a:off x="2705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6" name="テキスト ボックス 27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80" name="直線コネクタ 279"/>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81"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82" name="直線コネクタ 281"/>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3"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4" name="直線コネクタ 283"/>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85"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6" name="フローチャート: 判断 285"/>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7" name="フローチャート: 判断 286"/>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88" name="フローチャート: 判断 287"/>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105519</xdr:rowOff>
    </xdr:from>
    <xdr:to>
      <xdr:col>55</xdr:col>
      <xdr:colOff>50800</xdr:colOff>
      <xdr:row>86</xdr:row>
      <xdr:rowOff>35669</xdr:rowOff>
    </xdr:to>
    <xdr:sp macro="" textlink="">
      <xdr:nvSpPr>
        <xdr:cNvPr id="294" name="楕円 293"/>
        <xdr:cNvSpPr/>
      </xdr:nvSpPr>
      <xdr:spPr>
        <a:xfrm>
          <a:off x="10426700" y="146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83946</xdr:rowOff>
    </xdr:from>
    <xdr:ext cx="469744" cy="259045"/>
    <xdr:sp macro="" textlink="">
      <xdr:nvSpPr>
        <xdr:cNvPr id="295" name="【公営住宅】&#10;一人当たり面積該当値テキスト"/>
        <xdr:cNvSpPr txBox="1"/>
      </xdr:nvSpPr>
      <xdr:spPr>
        <a:xfrm>
          <a:off x="10515600" y="1465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109764</xdr:rowOff>
    </xdr:from>
    <xdr:to>
      <xdr:col>50</xdr:col>
      <xdr:colOff>165100</xdr:colOff>
      <xdr:row>86</xdr:row>
      <xdr:rowOff>39914</xdr:rowOff>
    </xdr:to>
    <xdr:sp macro="" textlink="">
      <xdr:nvSpPr>
        <xdr:cNvPr id="296" name="楕円 295"/>
        <xdr:cNvSpPr/>
      </xdr:nvSpPr>
      <xdr:spPr>
        <a:xfrm>
          <a:off x="9588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156319</xdr:rowOff>
    </xdr:from>
    <xdr:to>
      <xdr:col>55</xdr:col>
      <xdr:colOff>0</xdr:colOff>
      <xdr:row>85</xdr:row>
      <xdr:rowOff>160564</xdr:rowOff>
    </xdr:to>
    <xdr:cxnSp macro="">
      <xdr:nvCxnSpPr>
        <xdr:cNvPr id="297" name="直線コネクタ 296"/>
        <xdr:cNvCxnSpPr/>
      </xdr:nvCxnSpPr>
      <xdr:spPr>
        <a:xfrm flipV="1">
          <a:off x="9639300" y="14729569"/>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112376</xdr:rowOff>
    </xdr:from>
    <xdr:to>
      <xdr:col>46</xdr:col>
      <xdr:colOff>38100</xdr:colOff>
      <xdr:row>86</xdr:row>
      <xdr:rowOff>42526</xdr:rowOff>
    </xdr:to>
    <xdr:sp macro="" textlink="">
      <xdr:nvSpPr>
        <xdr:cNvPr id="298" name="楕円 297"/>
        <xdr:cNvSpPr/>
      </xdr:nvSpPr>
      <xdr:spPr>
        <a:xfrm>
          <a:off x="8699500" y="146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160564</xdr:rowOff>
    </xdr:from>
    <xdr:to>
      <xdr:col>50</xdr:col>
      <xdr:colOff>114300</xdr:colOff>
      <xdr:row>85</xdr:row>
      <xdr:rowOff>163176</xdr:rowOff>
    </xdr:to>
    <xdr:cxnSp macro="">
      <xdr:nvCxnSpPr>
        <xdr:cNvPr id="299" name="直線コネクタ 298"/>
        <xdr:cNvCxnSpPr/>
      </xdr:nvCxnSpPr>
      <xdr:spPr>
        <a:xfrm flipV="1">
          <a:off x="8750300" y="1473381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300"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301"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31041</xdr:rowOff>
    </xdr:from>
    <xdr:ext cx="469744" cy="259045"/>
    <xdr:sp macro="" textlink="">
      <xdr:nvSpPr>
        <xdr:cNvPr id="302" name="n_1mainValue【公営住宅】&#10;一人当たり面積"/>
        <xdr:cNvSpPr txBox="1"/>
      </xdr:nvSpPr>
      <xdr:spPr>
        <a:xfrm>
          <a:off x="9391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33653</xdr:rowOff>
    </xdr:from>
    <xdr:ext cx="469744" cy="259045"/>
    <xdr:sp macro="" textlink="">
      <xdr:nvSpPr>
        <xdr:cNvPr id="303" name="n_2mainValue【公営住宅】&#10;一人当たり面積"/>
        <xdr:cNvSpPr txBox="1"/>
      </xdr:nvSpPr>
      <xdr:spPr>
        <a:xfrm>
          <a:off x="8515427" y="1477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4" name="テキスト ボックス 31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5" name="直線コネクタ 31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6" name="テキスト ボックス 31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7" name="直線コネクタ 31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8" name="テキスト ボックス 31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9" name="直線コネクタ 31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0" name="テキスト ボックス 31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1" name="直線コネクタ 32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2" name="テキスト ボックス 32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3" name="直線コネクタ 32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4" name="テキスト ボックス 32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6" name="テキスト ボックス 32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80011</xdr:rowOff>
    </xdr:from>
    <xdr:to>
      <xdr:col>24</xdr:col>
      <xdr:colOff>62865</xdr:colOff>
      <xdr:row>106</xdr:row>
      <xdr:rowOff>83820</xdr:rowOff>
    </xdr:to>
    <xdr:cxnSp macro="">
      <xdr:nvCxnSpPr>
        <xdr:cNvPr id="328" name="直線コネクタ 327"/>
        <xdr:cNvCxnSpPr/>
      </xdr:nvCxnSpPr>
      <xdr:spPr>
        <a:xfrm flipV="1">
          <a:off x="4634865" y="17396461"/>
          <a:ext cx="0" cy="86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87647</xdr:rowOff>
    </xdr:from>
    <xdr:ext cx="405111" cy="259045"/>
    <xdr:sp macro="" textlink="">
      <xdr:nvSpPr>
        <xdr:cNvPr id="329" name="【港湾・漁港】&#10;有形固定資産減価償却率最小値テキスト"/>
        <xdr:cNvSpPr txBox="1"/>
      </xdr:nvSpPr>
      <xdr:spPr>
        <a:xfrm>
          <a:off x="4673600"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83820</xdr:rowOff>
    </xdr:from>
    <xdr:to>
      <xdr:col>24</xdr:col>
      <xdr:colOff>152400</xdr:colOff>
      <xdr:row>106</xdr:row>
      <xdr:rowOff>83820</xdr:rowOff>
    </xdr:to>
    <xdr:cxnSp macro="">
      <xdr:nvCxnSpPr>
        <xdr:cNvPr id="330" name="直線コネクタ 329"/>
        <xdr:cNvCxnSpPr/>
      </xdr:nvCxnSpPr>
      <xdr:spPr>
        <a:xfrm>
          <a:off x="4546600" y="182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26688</xdr:rowOff>
    </xdr:from>
    <xdr:ext cx="405111" cy="259045"/>
    <xdr:sp macro="" textlink="">
      <xdr:nvSpPr>
        <xdr:cNvPr id="331" name="【港湾・漁港】&#10;有形固定資産減価償却率最大値テキスト"/>
        <xdr:cNvSpPr txBox="1"/>
      </xdr:nvSpPr>
      <xdr:spPr>
        <a:xfrm>
          <a:off x="4673600" y="1717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80011</xdr:rowOff>
    </xdr:from>
    <xdr:to>
      <xdr:col>24</xdr:col>
      <xdr:colOff>152400</xdr:colOff>
      <xdr:row>101</xdr:row>
      <xdr:rowOff>80011</xdr:rowOff>
    </xdr:to>
    <xdr:cxnSp macro="">
      <xdr:nvCxnSpPr>
        <xdr:cNvPr id="332" name="直線コネクタ 331"/>
        <xdr:cNvCxnSpPr/>
      </xdr:nvCxnSpPr>
      <xdr:spPr>
        <a:xfrm>
          <a:off x="4546600" y="1739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17797</xdr:rowOff>
    </xdr:from>
    <xdr:ext cx="405111" cy="259045"/>
    <xdr:sp macro="" textlink="">
      <xdr:nvSpPr>
        <xdr:cNvPr id="333" name="【港湾・漁港】&#10;有形固定資産減価償却率平均値テキスト"/>
        <xdr:cNvSpPr txBox="1"/>
      </xdr:nvSpPr>
      <xdr:spPr>
        <a:xfrm>
          <a:off x="4673600" y="1733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166370</xdr:rowOff>
    </xdr:from>
    <xdr:to>
      <xdr:col>24</xdr:col>
      <xdr:colOff>114300</xdr:colOff>
      <xdr:row>102</xdr:row>
      <xdr:rowOff>96520</xdr:rowOff>
    </xdr:to>
    <xdr:sp macro="" textlink="">
      <xdr:nvSpPr>
        <xdr:cNvPr id="334" name="フローチャート: 判断 333"/>
        <xdr:cNvSpPr/>
      </xdr:nvSpPr>
      <xdr:spPr>
        <a:xfrm>
          <a:off x="4584700" y="174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116839</xdr:rowOff>
    </xdr:from>
    <xdr:to>
      <xdr:col>20</xdr:col>
      <xdr:colOff>38100</xdr:colOff>
      <xdr:row>103</xdr:row>
      <xdr:rowOff>46989</xdr:rowOff>
    </xdr:to>
    <xdr:sp macro="" textlink="">
      <xdr:nvSpPr>
        <xdr:cNvPr id="335" name="フローチャート: 判断 334"/>
        <xdr:cNvSpPr/>
      </xdr:nvSpPr>
      <xdr:spPr>
        <a:xfrm>
          <a:off x="3746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336" name="フローチャート: 判断 335"/>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33020</xdr:rowOff>
    </xdr:from>
    <xdr:to>
      <xdr:col>24</xdr:col>
      <xdr:colOff>114300</xdr:colOff>
      <xdr:row>106</xdr:row>
      <xdr:rowOff>134620</xdr:rowOff>
    </xdr:to>
    <xdr:sp macro="" textlink="">
      <xdr:nvSpPr>
        <xdr:cNvPr id="342" name="楕円 341"/>
        <xdr:cNvSpPr/>
      </xdr:nvSpPr>
      <xdr:spPr>
        <a:xfrm>
          <a:off x="4584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119397</xdr:rowOff>
    </xdr:from>
    <xdr:ext cx="405111" cy="259045"/>
    <xdr:sp macro="" textlink="">
      <xdr:nvSpPr>
        <xdr:cNvPr id="343" name="【港湾・漁港】&#10;有形固定資産減価償却率該当値テキスト"/>
        <xdr:cNvSpPr txBox="1"/>
      </xdr:nvSpPr>
      <xdr:spPr>
        <a:xfrm>
          <a:off x="4673600" y="181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6350</xdr:rowOff>
    </xdr:from>
    <xdr:to>
      <xdr:col>20</xdr:col>
      <xdr:colOff>38100</xdr:colOff>
      <xdr:row>107</xdr:row>
      <xdr:rowOff>107950</xdr:rowOff>
    </xdr:to>
    <xdr:sp macro="" textlink="">
      <xdr:nvSpPr>
        <xdr:cNvPr id="344" name="楕円 343"/>
        <xdr:cNvSpPr/>
      </xdr:nvSpPr>
      <xdr:spPr>
        <a:xfrm>
          <a:off x="3746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83820</xdr:rowOff>
    </xdr:from>
    <xdr:to>
      <xdr:col>24</xdr:col>
      <xdr:colOff>63500</xdr:colOff>
      <xdr:row>107</xdr:row>
      <xdr:rowOff>57150</xdr:rowOff>
    </xdr:to>
    <xdr:cxnSp macro="">
      <xdr:nvCxnSpPr>
        <xdr:cNvPr id="345" name="直線コネクタ 344"/>
        <xdr:cNvCxnSpPr/>
      </xdr:nvCxnSpPr>
      <xdr:spPr>
        <a:xfrm flipV="1">
          <a:off x="3797300" y="182575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151130</xdr:rowOff>
    </xdr:from>
    <xdr:to>
      <xdr:col>15</xdr:col>
      <xdr:colOff>101600</xdr:colOff>
      <xdr:row>108</xdr:row>
      <xdr:rowOff>81280</xdr:rowOff>
    </xdr:to>
    <xdr:sp macro="" textlink="">
      <xdr:nvSpPr>
        <xdr:cNvPr id="346" name="楕円 345"/>
        <xdr:cNvSpPr/>
      </xdr:nvSpPr>
      <xdr:spPr>
        <a:xfrm>
          <a:off x="2857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57150</xdr:rowOff>
    </xdr:from>
    <xdr:to>
      <xdr:col>19</xdr:col>
      <xdr:colOff>177800</xdr:colOff>
      <xdr:row>108</xdr:row>
      <xdr:rowOff>30480</xdr:rowOff>
    </xdr:to>
    <xdr:cxnSp macro="">
      <xdr:nvCxnSpPr>
        <xdr:cNvPr id="347" name="直線コネクタ 346"/>
        <xdr:cNvCxnSpPr/>
      </xdr:nvCxnSpPr>
      <xdr:spPr>
        <a:xfrm flipV="1">
          <a:off x="2908300" y="18402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63516</xdr:rowOff>
    </xdr:from>
    <xdr:ext cx="405111" cy="259045"/>
    <xdr:sp macro="" textlink="">
      <xdr:nvSpPr>
        <xdr:cNvPr id="348" name="n_1aveValue【港湾・漁港】&#10;有形固定資産減価償却率"/>
        <xdr:cNvSpPr txBox="1"/>
      </xdr:nvSpPr>
      <xdr:spPr>
        <a:xfrm>
          <a:off x="3582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128288</xdr:rowOff>
    </xdr:from>
    <xdr:ext cx="405111" cy="259045"/>
    <xdr:sp macro="" textlink="">
      <xdr:nvSpPr>
        <xdr:cNvPr id="349" name="n_2aveValue【港湾・漁港】&#10;有形固定資産減価償却率"/>
        <xdr:cNvSpPr txBox="1"/>
      </xdr:nvSpPr>
      <xdr:spPr>
        <a:xfrm>
          <a:off x="2705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99077</xdr:rowOff>
    </xdr:from>
    <xdr:ext cx="405111" cy="259045"/>
    <xdr:sp macro="" textlink="">
      <xdr:nvSpPr>
        <xdr:cNvPr id="350" name="n_1mainValue【港湾・漁港】&#10;有形固定資産減価償却率"/>
        <xdr:cNvSpPr txBox="1"/>
      </xdr:nvSpPr>
      <xdr:spPr>
        <a:xfrm>
          <a:off x="35820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72407</xdr:rowOff>
    </xdr:from>
    <xdr:ext cx="405111" cy="259045"/>
    <xdr:sp macro="" textlink="">
      <xdr:nvSpPr>
        <xdr:cNvPr id="351" name="n_2mainValue【港湾・漁港】&#10;有形固定資産減価償却率"/>
        <xdr:cNvSpPr txBox="1"/>
      </xdr:nvSpPr>
      <xdr:spPr>
        <a:xfrm>
          <a:off x="2705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76200</xdr:rowOff>
    </xdr:from>
    <xdr:to>
      <xdr:col>59</xdr:col>
      <xdr:colOff>50800</xdr:colOff>
      <xdr:row>109</xdr:row>
      <xdr:rowOff>76200</xdr:rowOff>
    </xdr:to>
    <xdr:cxnSp macro="">
      <xdr:nvCxnSpPr>
        <xdr:cNvPr id="362" name="直線コネクタ 361"/>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105427</xdr:rowOff>
    </xdr:from>
    <xdr:ext cx="248786" cy="259045"/>
    <xdr:sp macro="" textlink="">
      <xdr:nvSpPr>
        <xdr:cNvPr id="363" name="テキスト ボックス 362"/>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133350</xdr:rowOff>
    </xdr:from>
    <xdr:to>
      <xdr:col>59</xdr:col>
      <xdr:colOff>50800</xdr:colOff>
      <xdr:row>107</xdr:row>
      <xdr:rowOff>133350</xdr:rowOff>
    </xdr:to>
    <xdr:cxnSp macro="">
      <xdr:nvCxnSpPr>
        <xdr:cNvPr id="364" name="直線コネクタ 36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162577</xdr:rowOff>
    </xdr:from>
    <xdr:ext cx="595419" cy="259045"/>
    <xdr:sp macro="" textlink="">
      <xdr:nvSpPr>
        <xdr:cNvPr id="365" name="テキスト ボックス 364"/>
        <xdr:cNvSpPr txBox="1"/>
      </xdr:nvSpPr>
      <xdr:spPr>
        <a:xfrm>
          <a:off x="6008581" y="1833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19050</xdr:rowOff>
    </xdr:from>
    <xdr:to>
      <xdr:col>59</xdr:col>
      <xdr:colOff>50800</xdr:colOff>
      <xdr:row>106</xdr:row>
      <xdr:rowOff>19050</xdr:rowOff>
    </xdr:to>
    <xdr:cxnSp macro="">
      <xdr:nvCxnSpPr>
        <xdr:cNvPr id="366" name="直線コネクタ 365"/>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48277</xdr:rowOff>
    </xdr:from>
    <xdr:ext cx="595419" cy="259045"/>
    <xdr:sp macro="" textlink="">
      <xdr:nvSpPr>
        <xdr:cNvPr id="367" name="テキスト ボックス 366"/>
        <xdr:cNvSpPr txBox="1"/>
      </xdr:nvSpPr>
      <xdr:spPr>
        <a:xfrm>
          <a:off x="6008581" y="180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69" name="テキスト ボックス 36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133350</xdr:rowOff>
    </xdr:from>
    <xdr:to>
      <xdr:col>59</xdr:col>
      <xdr:colOff>50800</xdr:colOff>
      <xdr:row>102</xdr:row>
      <xdr:rowOff>133350</xdr:rowOff>
    </xdr:to>
    <xdr:cxnSp macro="">
      <xdr:nvCxnSpPr>
        <xdr:cNvPr id="370" name="直線コネクタ 369"/>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162577</xdr:rowOff>
    </xdr:from>
    <xdr:ext cx="595419" cy="259045"/>
    <xdr:sp macro="" textlink="">
      <xdr:nvSpPr>
        <xdr:cNvPr id="371" name="テキスト ボックス 370"/>
        <xdr:cNvSpPr txBox="1"/>
      </xdr:nvSpPr>
      <xdr:spPr>
        <a:xfrm>
          <a:off x="6008581" y="1747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2" name="直線コネクタ 371"/>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73" name="テキスト ボックス 372"/>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76200</xdr:rowOff>
    </xdr:from>
    <xdr:to>
      <xdr:col>59</xdr:col>
      <xdr:colOff>50800</xdr:colOff>
      <xdr:row>99</xdr:row>
      <xdr:rowOff>76200</xdr:rowOff>
    </xdr:to>
    <xdr:cxnSp macro="">
      <xdr:nvCxnSpPr>
        <xdr:cNvPr id="374" name="直線コネクタ 373"/>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105427</xdr:rowOff>
    </xdr:from>
    <xdr:ext cx="685572" cy="259045"/>
    <xdr:sp macro="" textlink="">
      <xdr:nvSpPr>
        <xdr:cNvPr id="375" name="テキスト ボックス 374"/>
        <xdr:cNvSpPr txBox="1"/>
      </xdr:nvSpPr>
      <xdr:spPr>
        <a:xfrm>
          <a:off x="5918428" y="1690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7" name="テキスト ボックス 37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50527</xdr:rowOff>
    </xdr:from>
    <xdr:to>
      <xdr:col>54</xdr:col>
      <xdr:colOff>189865</xdr:colOff>
      <xdr:row>108</xdr:row>
      <xdr:rowOff>57952</xdr:rowOff>
    </xdr:to>
    <xdr:cxnSp macro="">
      <xdr:nvCxnSpPr>
        <xdr:cNvPr id="379" name="直線コネクタ 378"/>
        <xdr:cNvCxnSpPr/>
      </xdr:nvCxnSpPr>
      <xdr:spPr>
        <a:xfrm flipV="1">
          <a:off x="10476865" y="17195527"/>
          <a:ext cx="0" cy="137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61779</xdr:rowOff>
    </xdr:from>
    <xdr:ext cx="599010" cy="259045"/>
    <xdr:sp macro="" textlink="">
      <xdr:nvSpPr>
        <xdr:cNvPr id="380" name="【港湾・漁港】&#10;一人当たり有形固定資産（償却資産）額最小値テキスト"/>
        <xdr:cNvSpPr txBox="1"/>
      </xdr:nvSpPr>
      <xdr:spPr>
        <a:xfrm>
          <a:off x="10515600" y="1857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57952</xdr:rowOff>
    </xdr:from>
    <xdr:to>
      <xdr:col>55</xdr:col>
      <xdr:colOff>88900</xdr:colOff>
      <xdr:row>108</xdr:row>
      <xdr:rowOff>57952</xdr:rowOff>
    </xdr:to>
    <xdr:cxnSp macro="">
      <xdr:nvCxnSpPr>
        <xdr:cNvPr id="381" name="直線コネクタ 380"/>
        <xdr:cNvCxnSpPr/>
      </xdr:nvCxnSpPr>
      <xdr:spPr>
        <a:xfrm>
          <a:off x="10388600" y="1857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168654</xdr:rowOff>
    </xdr:from>
    <xdr:ext cx="690189" cy="259045"/>
    <xdr:sp macro="" textlink="">
      <xdr:nvSpPr>
        <xdr:cNvPr id="382" name="【港湾・漁港】&#10;一人当たり有形固定資産（償却資産）額最大値テキスト"/>
        <xdr:cNvSpPr txBox="1"/>
      </xdr:nvSpPr>
      <xdr:spPr>
        <a:xfrm>
          <a:off x="10515600" y="16970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50527</xdr:rowOff>
    </xdr:from>
    <xdr:to>
      <xdr:col>55</xdr:col>
      <xdr:colOff>88900</xdr:colOff>
      <xdr:row>100</xdr:row>
      <xdr:rowOff>50527</xdr:rowOff>
    </xdr:to>
    <xdr:cxnSp macro="">
      <xdr:nvCxnSpPr>
        <xdr:cNvPr id="383" name="直線コネクタ 382"/>
        <xdr:cNvCxnSpPr/>
      </xdr:nvCxnSpPr>
      <xdr:spPr>
        <a:xfrm>
          <a:off x="10388600" y="1719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17287</xdr:rowOff>
    </xdr:from>
    <xdr:ext cx="599010" cy="259045"/>
    <xdr:sp macro="" textlink="">
      <xdr:nvSpPr>
        <xdr:cNvPr id="384" name="【港湾・漁港】&#10;一人当たり有形固定資産（償却資産）額平均値テキスト"/>
        <xdr:cNvSpPr txBox="1"/>
      </xdr:nvSpPr>
      <xdr:spPr>
        <a:xfrm>
          <a:off x="10515600" y="17848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165860</xdr:rowOff>
    </xdr:from>
    <xdr:to>
      <xdr:col>55</xdr:col>
      <xdr:colOff>50800</xdr:colOff>
      <xdr:row>105</xdr:row>
      <xdr:rowOff>96010</xdr:rowOff>
    </xdr:to>
    <xdr:sp macro="" textlink="">
      <xdr:nvSpPr>
        <xdr:cNvPr id="385" name="フローチャート: 判断 384"/>
        <xdr:cNvSpPr/>
      </xdr:nvSpPr>
      <xdr:spPr>
        <a:xfrm>
          <a:off x="10426700" y="179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143108</xdr:rowOff>
    </xdr:from>
    <xdr:to>
      <xdr:col>50</xdr:col>
      <xdr:colOff>165100</xdr:colOff>
      <xdr:row>107</xdr:row>
      <xdr:rowOff>73258</xdr:rowOff>
    </xdr:to>
    <xdr:sp macro="" textlink="">
      <xdr:nvSpPr>
        <xdr:cNvPr id="386" name="フローチャート: 判断 385"/>
        <xdr:cNvSpPr/>
      </xdr:nvSpPr>
      <xdr:spPr>
        <a:xfrm>
          <a:off x="9588500" y="183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134536</xdr:rowOff>
    </xdr:from>
    <xdr:to>
      <xdr:col>46</xdr:col>
      <xdr:colOff>38100</xdr:colOff>
      <xdr:row>107</xdr:row>
      <xdr:rowOff>64686</xdr:rowOff>
    </xdr:to>
    <xdr:sp macro="" textlink="">
      <xdr:nvSpPr>
        <xdr:cNvPr id="387" name="フローチャート: 判断 386"/>
        <xdr:cNvSpPr/>
      </xdr:nvSpPr>
      <xdr:spPr>
        <a:xfrm>
          <a:off x="8699500" y="183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8" name="テキスト ボックス 38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9" name="テキスト ボックス 38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0" name="テキスト ボックス 38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1" name="テキスト ボックス 39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2" name="テキスト ボックス 39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7152</xdr:rowOff>
    </xdr:from>
    <xdr:to>
      <xdr:col>55</xdr:col>
      <xdr:colOff>50800</xdr:colOff>
      <xdr:row>108</xdr:row>
      <xdr:rowOff>108752</xdr:rowOff>
    </xdr:to>
    <xdr:sp macro="" textlink="">
      <xdr:nvSpPr>
        <xdr:cNvPr id="393" name="楕円 392"/>
        <xdr:cNvSpPr/>
      </xdr:nvSpPr>
      <xdr:spPr>
        <a:xfrm>
          <a:off x="10426700" y="185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93529</xdr:rowOff>
    </xdr:from>
    <xdr:ext cx="599010" cy="259045"/>
    <xdr:sp macro="" textlink="">
      <xdr:nvSpPr>
        <xdr:cNvPr id="394" name="【港湾・漁港】&#10;一人当たり有形固定資産（償却資産）額該当値テキスト"/>
        <xdr:cNvSpPr txBox="1"/>
      </xdr:nvSpPr>
      <xdr:spPr>
        <a:xfrm>
          <a:off x="10515600" y="1843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11505</xdr:rowOff>
    </xdr:from>
    <xdr:to>
      <xdr:col>50</xdr:col>
      <xdr:colOff>165100</xdr:colOff>
      <xdr:row>108</xdr:row>
      <xdr:rowOff>113105</xdr:rowOff>
    </xdr:to>
    <xdr:sp macro="" textlink="">
      <xdr:nvSpPr>
        <xdr:cNvPr id="395" name="楕円 394"/>
        <xdr:cNvSpPr/>
      </xdr:nvSpPr>
      <xdr:spPr>
        <a:xfrm>
          <a:off x="9588500" y="18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57952</xdr:rowOff>
    </xdr:from>
    <xdr:to>
      <xdr:col>55</xdr:col>
      <xdr:colOff>0</xdr:colOff>
      <xdr:row>108</xdr:row>
      <xdr:rowOff>62305</xdr:rowOff>
    </xdr:to>
    <xdr:cxnSp macro="">
      <xdr:nvCxnSpPr>
        <xdr:cNvPr id="396" name="直線コネクタ 395"/>
        <xdr:cNvCxnSpPr/>
      </xdr:nvCxnSpPr>
      <xdr:spPr>
        <a:xfrm flipV="1">
          <a:off x="9639300" y="18574552"/>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14301</xdr:rowOff>
    </xdr:from>
    <xdr:to>
      <xdr:col>46</xdr:col>
      <xdr:colOff>38100</xdr:colOff>
      <xdr:row>108</xdr:row>
      <xdr:rowOff>115901</xdr:rowOff>
    </xdr:to>
    <xdr:sp macro="" textlink="">
      <xdr:nvSpPr>
        <xdr:cNvPr id="397" name="楕円 396"/>
        <xdr:cNvSpPr/>
      </xdr:nvSpPr>
      <xdr:spPr>
        <a:xfrm>
          <a:off x="8699500" y="185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62305</xdr:rowOff>
    </xdr:from>
    <xdr:to>
      <xdr:col>50</xdr:col>
      <xdr:colOff>114300</xdr:colOff>
      <xdr:row>108</xdr:row>
      <xdr:rowOff>65101</xdr:rowOff>
    </xdr:to>
    <xdr:cxnSp macro="">
      <xdr:nvCxnSpPr>
        <xdr:cNvPr id="398" name="直線コネクタ 397"/>
        <xdr:cNvCxnSpPr/>
      </xdr:nvCxnSpPr>
      <xdr:spPr>
        <a:xfrm flipV="1">
          <a:off x="8750300" y="18578905"/>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89785</xdr:rowOff>
    </xdr:from>
    <xdr:ext cx="599010" cy="259045"/>
    <xdr:sp macro="" textlink="">
      <xdr:nvSpPr>
        <xdr:cNvPr id="399" name="n_1aveValue【港湾・漁港】&#10;一人当たり有形固定資産（償却資産）額"/>
        <xdr:cNvSpPr txBox="1"/>
      </xdr:nvSpPr>
      <xdr:spPr>
        <a:xfrm>
          <a:off x="9327095" y="1809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81213</xdr:rowOff>
    </xdr:from>
    <xdr:ext cx="599010" cy="259045"/>
    <xdr:sp macro="" textlink="">
      <xdr:nvSpPr>
        <xdr:cNvPr id="400" name="n_2aveValue【港湾・漁港】&#10;一人当たり有形固定資産（償却資産）額"/>
        <xdr:cNvSpPr txBox="1"/>
      </xdr:nvSpPr>
      <xdr:spPr>
        <a:xfrm>
          <a:off x="8450795" y="180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104232</xdr:rowOff>
    </xdr:from>
    <xdr:ext cx="599010" cy="259045"/>
    <xdr:sp macro="" textlink="">
      <xdr:nvSpPr>
        <xdr:cNvPr id="401" name="n_1mainValue【港湾・漁港】&#10;一人当たり有形固定資産（償却資産）額"/>
        <xdr:cNvSpPr txBox="1"/>
      </xdr:nvSpPr>
      <xdr:spPr>
        <a:xfrm>
          <a:off x="9327095" y="1862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107028</xdr:rowOff>
    </xdr:from>
    <xdr:ext cx="599010" cy="259045"/>
    <xdr:sp macro="" textlink="">
      <xdr:nvSpPr>
        <xdr:cNvPr id="402" name="n_2mainValue【港湾・漁港】&#10;一人当たり有形固定資産（償却資産）額"/>
        <xdr:cNvSpPr txBox="1"/>
      </xdr:nvSpPr>
      <xdr:spPr>
        <a:xfrm>
          <a:off x="8450795" y="1862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3" name="直線コネクタ 4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4" name="テキスト ボックス 41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5" name="直線コネクタ 4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6" name="テキスト ボックス 4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7" name="直線コネクタ 4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8" name="テキスト ボックス 4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9" name="直線コネクタ 4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0" name="テキスト ボックス 4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1" name="直線コネクタ 4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2" name="テキスト ボックス 4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3" name="直線コネクタ 4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4" name="テキスト ボックス 42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428" name="直線コネクタ 427"/>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429"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430" name="直線コネクタ 429"/>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2" name="直線コネクタ 43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433"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34" name="フローチャート: 判断 433"/>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435" name="フローチャート: 判断 434"/>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6" name="フローチャート: 判断 435"/>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79284</xdr:rowOff>
    </xdr:from>
    <xdr:to>
      <xdr:col>85</xdr:col>
      <xdr:colOff>177800</xdr:colOff>
      <xdr:row>38</xdr:row>
      <xdr:rowOff>9434</xdr:rowOff>
    </xdr:to>
    <xdr:sp macro="" textlink="">
      <xdr:nvSpPr>
        <xdr:cNvPr id="442" name="楕円 441"/>
        <xdr:cNvSpPr/>
      </xdr:nvSpPr>
      <xdr:spPr>
        <a:xfrm>
          <a:off x="16268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102161</xdr:rowOff>
    </xdr:from>
    <xdr:ext cx="405111" cy="259045"/>
    <xdr:sp macro="" textlink="">
      <xdr:nvSpPr>
        <xdr:cNvPr id="443" name="【認定こども園・幼稚園・保育所】&#10;有形固定資産減価償却率該当値テキスト"/>
        <xdr:cNvSpPr txBox="1"/>
      </xdr:nvSpPr>
      <xdr:spPr>
        <a:xfrm>
          <a:off x="163576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80917</xdr:rowOff>
    </xdr:from>
    <xdr:to>
      <xdr:col>81</xdr:col>
      <xdr:colOff>101600</xdr:colOff>
      <xdr:row>38</xdr:row>
      <xdr:rowOff>11068</xdr:rowOff>
    </xdr:to>
    <xdr:sp macro="" textlink="">
      <xdr:nvSpPr>
        <xdr:cNvPr id="444" name="楕円 443"/>
        <xdr:cNvSpPr/>
      </xdr:nvSpPr>
      <xdr:spPr>
        <a:xfrm>
          <a:off x="15430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37</xdr:row>
      <xdr:rowOff>131717</xdr:rowOff>
    </xdr:to>
    <xdr:cxnSp macro="">
      <xdr:nvCxnSpPr>
        <xdr:cNvPr id="445" name="直線コネクタ 444"/>
        <xdr:cNvCxnSpPr/>
      </xdr:nvCxnSpPr>
      <xdr:spPr>
        <a:xfrm flipV="1">
          <a:off x="15481300" y="647373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149497</xdr:rowOff>
    </xdr:from>
    <xdr:to>
      <xdr:col>76</xdr:col>
      <xdr:colOff>165100</xdr:colOff>
      <xdr:row>38</xdr:row>
      <xdr:rowOff>79647</xdr:rowOff>
    </xdr:to>
    <xdr:sp macro="" textlink="">
      <xdr:nvSpPr>
        <xdr:cNvPr id="446" name="楕円 445"/>
        <xdr:cNvSpPr/>
      </xdr:nvSpPr>
      <xdr:spPr>
        <a:xfrm>
          <a:off x="14541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131717</xdr:rowOff>
    </xdr:from>
    <xdr:to>
      <xdr:col>81</xdr:col>
      <xdr:colOff>50800</xdr:colOff>
      <xdr:row>38</xdr:row>
      <xdr:rowOff>28847</xdr:rowOff>
    </xdr:to>
    <xdr:cxnSp macro="">
      <xdr:nvCxnSpPr>
        <xdr:cNvPr id="447" name="直線コネクタ 446"/>
        <xdr:cNvCxnSpPr/>
      </xdr:nvCxnSpPr>
      <xdr:spPr>
        <a:xfrm flipV="1">
          <a:off x="14592300" y="647536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12899</xdr:rowOff>
    </xdr:from>
    <xdr:ext cx="405111" cy="259045"/>
    <xdr:sp macro="" textlink="">
      <xdr:nvSpPr>
        <xdr:cNvPr id="448"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49"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2194</xdr:rowOff>
    </xdr:from>
    <xdr:ext cx="405111" cy="259045"/>
    <xdr:sp macro="" textlink="">
      <xdr:nvSpPr>
        <xdr:cNvPr id="450" name="n_1main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70774</xdr:rowOff>
    </xdr:from>
    <xdr:ext cx="405111" cy="259045"/>
    <xdr:sp macro="" textlink="">
      <xdr:nvSpPr>
        <xdr:cNvPr id="451" name="n_2mainValue【認定こども園・幼稚園・保育所】&#10;有形固定資産減価償却率"/>
        <xdr:cNvSpPr txBox="1"/>
      </xdr:nvSpPr>
      <xdr:spPr>
        <a:xfrm>
          <a:off x="14389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77" name="直線コネクタ 476"/>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78"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79" name="直線コネクタ 478"/>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80"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81" name="直線コネクタ 480"/>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482"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83" name="フローチャート: 判断 482"/>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84" name="フローチャート: 判断 483"/>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85" name="フローチャート: 判断 484"/>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63500</xdr:rowOff>
    </xdr:from>
    <xdr:to>
      <xdr:col>116</xdr:col>
      <xdr:colOff>114300</xdr:colOff>
      <xdr:row>40</xdr:row>
      <xdr:rowOff>165100</xdr:rowOff>
    </xdr:to>
    <xdr:sp macro="" textlink="">
      <xdr:nvSpPr>
        <xdr:cNvPr id="491" name="楕円 490"/>
        <xdr:cNvSpPr/>
      </xdr:nvSpPr>
      <xdr:spPr>
        <a:xfrm>
          <a:off x="22110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41927</xdr:rowOff>
    </xdr:from>
    <xdr:ext cx="469744" cy="259045"/>
    <xdr:sp macro="" textlink="">
      <xdr:nvSpPr>
        <xdr:cNvPr id="492" name="【認定こども園・幼稚園・保育所】&#10;一人当たり面積該当値テキスト"/>
        <xdr:cNvSpPr txBox="1"/>
      </xdr:nvSpPr>
      <xdr:spPr>
        <a:xfrm>
          <a:off x="22199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493" name="楕円 492"/>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114300</xdr:rowOff>
    </xdr:from>
    <xdr:to>
      <xdr:col>116</xdr:col>
      <xdr:colOff>63500</xdr:colOff>
      <xdr:row>40</xdr:row>
      <xdr:rowOff>121920</xdr:rowOff>
    </xdr:to>
    <xdr:cxnSp macro="">
      <xdr:nvCxnSpPr>
        <xdr:cNvPr id="494" name="直線コネクタ 493"/>
        <xdr:cNvCxnSpPr/>
      </xdr:nvCxnSpPr>
      <xdr:spPr>
        <a:xfrm flipV="1">
          <a:off x="21323300" y="6972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75474</xdr:rowOff>
    </xdr:from>
    <xdr:to>
      <xdr:col>107</xdr:col>
      <xdr:colOff>101600</xdr:colOff>
      <xdr:row>41</xdr:row>
      <xdr:rowOff>5624</xdr:rowOff>
    </xdr:to>
    <xdr:sp macro="" textlink="">
      <xdr:nvSpPr>
        <xdr:cNvPr id="495" name="楕円 494"/>
        <xdr:cNvSpPr/>
      </xdr:nvSpPr>
      <xdr:spPr>
        <a:xfrm>
          <a:off x="20383500" y="693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126274</xdr:rowOff>
    </xdr:to>
    <xdr:cxnSp macro="">
      <xdr:nvCxnSpPr>
        <xdr:cNvPr id="496" name="直線コネクタ 495"/>
        <xdr:cNvCxnSpPr/>
      </xdr:nvCxnSpPr>
      <xdr:spPr>
        <a:xfrm flipV="1">
          <a:off x="20434300" y="697992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97"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98"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499"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168201</xdr:rowOff>
    </xdr:from>
    <xdr:ext cx="469744" cy="259045"/>
    <xdr:sp macro="" textlink="">
      <xdr:nvSpPr>
        <xdr:cNvPr id="500" name="n_2mainValue【認定こども園・幼稚園・保育所】&#10;一人当たり面積"/>
        <xdr:cNvSpPr txBox="1"/>
      </xdr:nvSpPr>
      <xdr:spPr>
        <a:xfrm>
          <a:off x="20199427" y="70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2" name="テキスト ボックス 51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2" name="テキスト ボックス 52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526" name="直線コネクタ 525"/>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527"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528" name="直線コネクタ 527"/>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29"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30" name="直線コネクタ 529"/>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531"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532" name="フローチャート: 判断 531"/>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33" name="フローチャート: 判断 532"/>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534" name="フローチャート: 判断 533"/>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168003</xdr:rowOff>
    </xdr:from>
    <xdr:to>
      <xdr:col>85</xdr:col>
      <xdr:colOff>177800</xdr:colOff>
      <xdr:row>57</xdr:row>
      <xdr:rowOff>98153</xdr:rowOff>
    </xdr:to>
    <xdr:sp macro="" textlink="">
      <xdr:nvSpPr>
        <xdr:cNvPr id="540" name="楕円 539"/>
        <xdr:cNvSpPr/>
      </xdr:nvSpPr>
      <xdr:spPr>
        <a:xfrm>
          <a:off x="162687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19430</xdr:rowOff>
    </xdr:from>
    <xdr:ext cx="405111" cy="259045"/>
    <xdr:sp macro="" textlink="">
      <xdr:nvSpPr>
        <xdr:cNvPr id="541" name="【学校施設】&#10;有形固定資産減価償却率該当値テキスト"/>
        <xdr:cNvSpPr txBox="1"/>
      </xdr:nvSpPr>
      <xdr:spPr>
        <a:xfrm>
          <a:off x="16357600" y="962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12881</xdr:rowOff>
    </xdr:from>
    <xdr:to>
      <xdr:col>81</xdr:col>
      <xdr:colOff>101600</xdr:colOff>
      <xdr:row>57</xdr:row>
      <xdr:rowOff>114481</xdr:rowOff>
    </xdr:to>
    <xdr:sp macro="" textlink="">
      <xdr:nvSpPr>
        <xdr:cNvPr id="542" name="楕円 541"/>
        <xdr:cNvSpPr/>
      </xdr:nvSpPr>
      <xdr:spPr>
        <a:xfrm>
          <a:off x="154305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47353</xdr:rowOff>
    </xdr:from>
    <xdr:to>
      <xdr:col>85</xdr:col>
      <xdr:colOff>127000</xdr:colOff>
      <xdr:row>57</xdr:row>
      <xdr:rowOff>63681</xdr:rowOff>
    </xdr:to>
    <xdr:cxnSp macro="">
      <xdr:nvCxnSpPr>
        <xdr:cNvPr id="543" name="直線コネクタ 542"/>
        <xdr:cNvCxnSpPr/>
      </xdr:nvCxnSpPr>
      <xdr:spPr>
        <a:xfrm flipV="1">
          <a:off x="15481300" y="982000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34109</xdr:rowOff>
    </xdr:from>
    <xdr:to>
      <xdr:col>76</xdr:col>
      <xdr:colOff>165100</xdr:colOff>
      <xdr:row>57</xdr:row>
      <xdr:rowOff>135709</xdr:rowOff>
    </xdr:to>
    <xdr:sp macro="" textlink="">
      <xdr:nvSpPr>
        <xdr:cNvPr id="544" name="楕円 543"/>
        <xdr:cNvSpPr/>
      </xdr:nvSpPr>
      <xdr:spPr>
        <a:xfrm>
          <a:off x="145415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63681</xdr:rowOff>
    </xdr:from>
    <xdr:to>
      <xdr:col>81</xdr:col>
      <xdr:colOff>50800</xdr:colOff>
      <xdr:row>57</xdr:row>
      <xdr:rowOff>84909</xdr:rowOff>
    </xdr:to>
    <xdr:cxnSp macro="">
      <xdr:nvCxnSpPr>
        <xdr:cNvPr id="545" name="直線コネクタ 544"/>
        <xdr:cNvCxnSpPr/>
      </xdr:nvCxnSpPr>
      <xdr:spPr>
        <a:xfrm flipV="1">
          <a:off x="14592300" y="98363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546"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547"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131008</xdr:rowOff>
    </xdr:from>
    <xdr:ext cx="405111" cy="259045"/>
    <xdr:sp macro="" textlink="">
      <xdr:nvSpPr>
        <xdr:cNvPr id="548" name="n_1mainValue【学校施設】&#10;有形固定資産減価償却率"/>
        <xdr:cNvSpPr txBox="1"/>
      </xdr:nvSpPr>
      <xdr:spPr>
        <a:xfrm>
          <a:off x="1526604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152236</xdr:rowOff>
    </xdr:from>
    <xdr:ext cx="405111" cy="259045"/>
    <xdr:sp macro="" textlink="">
      <xdr:nvSpPr>
        <xdr:cNvPr id="549" name="n_2mainValue【学校施設】&#10;有形固定資産減価償却率"/>
        <xdr:cNvSpPr txBox="1"/>
      </xdr:nvSpPr>
      <xdr:spPr>
        <a:xfrm>
          <a:off x="14389744" y="9581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9" name="テキスト ボックス 56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1" name="テキスト ボックス 5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75" name="直線コネクタ 574"/>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76"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77" name="直線コネクタ 576"/>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78"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79" name="直線コネクタ 578"/>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580"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81" name="フローチャート: 判断 580"/>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82" name="フローチャート: 判断 581"/>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83" name="フローチャート: 判断 582"/>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22352</xdr:rowOff>
    </xdr:from>
    <xdr:to>
      <xdr:col>116</xdr:col>
      <xdr:colOff>114300</xdr:colOff>
      <xdr:row>62</xdr:row>
      <xdr:rowOff>123952</xdr:rowOff>
    </xdr:to>
    <xdr:sp macro="" textlink="">
      <xdr:nvSpPr>
        <xdr:cNvPr id="589" name="楕円 588"/>
        <xdr:cNvSpPr/>
      </xdr:nvSpPr>
      <xdr:spPr>
        <a:xfrm>
          <a:off x="22110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45229</xdr:rowOff>
    </xdr:from>
    <xdr:ext cx="469744" cy="259045"/>
    <xdr:sp macro="" textlink="">
      <xdr:nvSpPr>
        <xdr:cNvPr id="590" name="【学校施設】&#10;一人当たり面積該当値テキスト"/>
        <xdr:cNvSpPr txBox="1"/>
      </xdr:nvSpPr>
      <xdr:spPr>
        <a:xfrm>
          <a:off x="22199600" y="105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36721</xdr:rowOff>
    </xdr:from>
    <xdr:to>
      <xdr:col>112</xdr:col>
      <xdr:colOff>38100</xdr:colOff>
      <xdr:row>62</xdr:row>
      <xdr:rowOff>138321</xdr:rowOff>
    </xdr:to>
    <xdr:sp macro="" textlink="">
      <xdr:nvSpPr>
        <xdr:cNvPr id="591" name="楕円 590"/>
        <xdr:cNvSpPr/>
      </xdr:nvSpPr>
      <xdr:spPr>
        <a:xfrm>
          <a:off x="21272500" y="10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73152</xdr:rowOff>
    </xdr:from>
    <xdr:to>
      <xdr:col>116</xdr:col>
      <xdr:colOff>63500</xdr:colOff>
      <xdr:row>62</xdr:row>
      <xdr:rowOff>87521</xdr:rowOff>
    </xdr:to>
    <xdr:cxnSp macro="">
      <xdr:nvCxnSpPr>
        <xdr:cNvPr id="592" name="直線コネクタ 591"/>
        <xdr:cNvCxnSpPr/>
      </xdr:nvCxnSpPr>
      <xdr:spPr>
        <a:xfrm flipV="1">
          <a:off x="21323300" y="10703052"/>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42436</xdr:rowOff>
    </xdr:from>
    <xdr:to>
      <xdr:col>107</xdr:col>
      <xdr:colOff>101600</xdr:colOff>
      <xdr:row>62</xdr:row>
      <xdr:rowOff>144036</xdr:rowOff>
    </xdr:to>
    <xdr:sp macro="" textlink="">
      <xdr:nvSpPr>
        <xdr:cNvPr id="593" name="楕円 592"/>
        <xdr:cNvSpPr/>
      </xdr:nvSpPr>
      <xdr:spPr>
        <a:xfrm>
          <a:off x="20383500" y="106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87521</xdr:rowOff>
    </xdr:from>
    <xdr:to>
      <xdr:col>111</xdr:col>
      <xdr:colOff>177800</xdr:colOff>
      <xdr:row>62</xdr:row>
      <xdr:rowOff>93236</xdr:rowOff>
    </xdr:to>
    <xdr:cxnSp macro="">
      <xdr:nvCxnSpPr>
        <xdr:cNvPr id="594" name="直線コネクタ 593"/>
        <xdr:cNvCxnSpPr/>
      </xdr:nvCxnSpPr>
      <xdr:spPr>
        <a:xfrm flipV="1">
          <a:off x="20434300" y="1071742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595"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59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129448</xdr:rowOff>
    </xdr:from>
    <xdr:ext cx="469744" cy="259045"/>
    <xdr:sp macro="" textlink="">
      <xdr:nvSpPr>
        <xdr:cNvPr id="597" name="n_1mainValue【学校施設】&#10;一人当たり面積"/>
        <xdr:cNvSpPr txBox="1"/>
      </xdr:nvSpPr>
      <xdr:spPr>
        <a:xfrm>
          <a:off x="21075727" y="1075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135163</xdr:rowOff>
    </xdr:from>
    <xdr:ext cx="469744" cy="259045"/>
    <xdr:sp macro="" textlink="">
      <xdr:nvSpPr>
        <xdr:cNvPr id="598" name="n_2mainValue【学校施設】&#10;一人当たり面積"/>
        <xdr:cNvSpPr txBox="1"/>
      </xdr:nvSpPr>
      <xdr:spPr>
        <a:xfrm>
          <a:off x="20199427" y="1076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6" name="テキスト ボックス 6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6" name="テキスト ボックス 6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640" name="直線コネクタ 639"/>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641"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642" name="直線コネクタ 641"/>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4" name="直線コネクタ 64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157678</xdr:rowOff>
    </xdr:from>
    <xdr:ext cx="405111" cy="259045"/>
    <xdr:sp macro="" textlink="">
      <xdr:nvSpPr>
        <xdr:cNvPr id="645" name="【公民館】&#10;有形固定資産減価償却率平均値テキスト"/>
        <xdr:cNvSpPr txBox="1"/>
      </xdr:nvSpPr>
      <xdr:spPr>
        <a:xfrm>
          <a:off x="16357600" y="1747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646" name="フローチャート: 判断 645"/>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647" name="フローチャート: 判断 646"/>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48" name="フローチャート: 判断 647"/>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162561</xdr:rowOff>
    </xdr:from>
    <xdr:to>
      <xdr:col>85</xdr:col>
      <xdr:colOff>177800</xdr:colOff>
      <xdr:row>103</xdr:row>
      <xdr:rowOff>92711</xdr:rowOff>
    </xdr:to>
    <xdr:sp macro="" textlink="">
      <xdr:nvSpPr>
        <xdr:cNvPr id="654" name="楕円 653"/>
        <xdr:cNvSpPr/>
      </xdr:nvSpPr>
      <xdr:spPr>
        <a:xfrm>
          <a:off x="16268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140988</xdr:rowOff>
    </xdr:from>
    <xdr:ext cx="405111" cy="259045"/>
    <xdr:sp macro="" textlink="">
      <xdr:nvSpPr>
        <xdr:cNvPr id="655" name="【公民館】&#10;有形固定資産減価償却率該当値テキスト"/>
        <xdr:cNvSpPr txBox="1"/>
      </xdr:nvSpPr>
      <xdr:spPr>
        <a:xfrm>
          <a:off x="16357600"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656" name="楕円 655"/>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76200</xdr:rowOff>
    </xdr:to>
    <xdr:cxnSp macro="">
      <xdr:nvCxnSpPr>
        <xdr:cNvPr id="657" name="直線コネクタ 656"/>
        <xdr:cNvCxnSpPr/>
      </xdr:nvCxnSpPr>
      <xdr:spPr>
        <a:xfrm flipV="1">
          <a:off x="15481300" y="177012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89081</xdr:rowOff>
    </xdr:from>
    <xdr:to>
      <xdr:col>76</xdr:col>
      <xdr:colOff>165100</xdr:colOff>
      <xdr:row>102</xdr:row>
      <xdr:rowOff>19231</xdr:rowOff>
    </xdr:to>
    <xdr:sp macro="" textlink="">
      <xdr:nvSpPr>
        <xdr:cNvPr id="658" name="楕円 657"/>
        <xdr:cNvSpPr/>
      </xdr:nvSpPr>
      <xdr:spPr>
        <a:xfrm>
          <a:off x="14541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139881</xdr:rowOff>
    </xdr:from>
    <xdr:to>
      <xdr:col>81</xdr:col>
      <xdr:colOff>50800</xdr:colOff>
      <xdr:row>103</xdr:row>
      <xdr:rowOff>76200</xdr:rowOff>
    </xdr:to>
    <xdr:cxnSp macro="">
      <xdr:nvCxnSpPr>
        <xdr:cNvPr id="659" name="直線コネクタ 658"/>
        <xdr:cNvCxnSpPr/>
      </xdr:nvCxnSpPr>
      <xdr:spPr>
        <a:xfrm>
          <a:off x="14592300" y="17456331"/>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89643</xdr:rowOff>
    </xdr:from>
    <xdr:ext cx="405111" cy="259045"/>
    <xdr:sp macro="" textlink="">
      <xdr:nvSpPr>
        <xdr:cNvPr id="660"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61"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118127</xdr:rowOff>
    </xdr:from>
    <xdr:ext cx="405111" cy="259045"/>
    <xdr:sp macro="" textlink="">
      <xdr:nvSpPr>
        <xdr:cNvPr id="662" name="n_1main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35758</xdr:rowOff>
    </xdr:from>
    <xdr:ext cx="405111" cy="259045"/>
    <xdr:sp macro="" textlink="">
      <xdr:nvSpPr>
        <xdr:cNvPr id="663" name="n_2mainValue【公民館】&#10;有形固定資産減価償却率"/>
        <xdr:cNvSpPr txBox="1"/>
      </xdr:nvSpPr>
      <xdr:spPr>
        <a:xfrm>
          <a:off x="143897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4" name="直線コネクタ 6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5" name="テキスト ボックス 6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6" name="直線コネクタ 6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7" name="テキスト ボックス 6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8" name="直線コネクタ 6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9" name="テキスト ボックス 6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0" name="直線コネクタ 6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1" name="テキスト ボックス 6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2" name="直線コネクタ 6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3" name="テキスト ボックス 6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4" name="直線コネクタ 6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5" name="テキスト ボックス 6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89" name="直線コネクタ 688"/>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90"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91" name="直線コネクタ 690"/>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92"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93" name="直線コネクタ 692"/>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94"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95" name="フローチャート: 判断 694"/>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96" name="フローチャート: 判断 695"/>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97" name="フローチャート: 判断 696"/>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33564</xdr:rowOff>
    </xdr:from>
    <xdr:to>
      <xdr:col>116</xdr:col>
      <xdr:colOff>114300</xdr:colOff>
      <xdr:row>107</xdr:row>
      <xdr:rowOff>135164</xdr:rowOff>
    </xdr:to>
    <xdr:sp macro="" textlink="">
      <xdr:nvSpPr>
        <xdr:cNvPr id="703" name="楕円 702"/>
        <xdr:cNvSpPr/>
      </xdr:nvSpPr>
      <xdr:spPr>
        <a:xfrm>
          <a:off x="22110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11991</xdr:rowOff>
    </xdr:from>
    <xdr:ext cx="469744" cy="259045"/>
    <xdr:sp macro="" textlink="">
      <xdr:nvSpPr>
        <xdr:cNvPr id="704" name="【公民館】&#10;一人当たり面積該当値テキスト"/>
        <xdr:cNvSpPr txBox="1"/>
      </xdr:nvSpPr>
      <xdr:spPr>
        <a:xfrm>
          <a:off x="22199600"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40095</xdr:rowOff>
    </xdr:from>
    <xdr:to>
      <xdr:col>112</xdr:col>
      <xdr:colOff>38100</xdr:colOff>
      <xdr:row>107</xdr:row>
      <xdr:rowOff>141695</xdr:rowOff>
    </xdr:to>
    <xdr:sp macro="" textlink="">
      <xdr:nvSpPr>
        <xdr:cNvPr id="705" name="楕円 704"/>
        <xdr:cNvSpPr/>
      </xdr:nvSpPr>
      <xdr:spPr>
        <a:xfrm>
          <a:off x="21272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84364</xdr:rowOff>
    </xdr:from>
    <xdr:to>
      <xdr:col>116</xdr:col>
      <xdr:colOff>63500</xdr:colOff>
      <xdr:row>107</xdr:row>
      <xdr:rowOff>90895</xdr:rowOff>
    </xdr:to>
    <xdr:cxnSp macro="">
      <xdr:nvCxnSpPr>
        <xdr:cNvPr id="706" name="直線コネクタ 705"/>
        <xdr:cNvCxnSpPr/>
      </xdr:nvCxnSpPr>
      <xdr:spPr>
        <a:xfrm flipV="1">
          <a:off x="21323300" y="184295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44450</xdr:rowOff>
    </xdr:from>
    <xdr:to>
      <xdr:col>107</xdr:col>
      <xdr:colOff>101600</xdr:colOff>
      <xdr:row>107</xdr:row>
      <xdr:rowOff>146050</xdr:rowOff>
    </xdr:to>
    <xdr:sp macro="" textlink="">
      <xdr:nvSpPr>
        <xdr:cNvPr id="707" name="楕円 706"/>
        <xdr:cNvSpPr/>
      </xdr:nvSpPr>
      <xdr:spPr>
        <a:xfrm>
          <a:off x="20383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90895</xdr:rowOff>
    </xdr:from>
    <xdr:to>
      <xdr:col>111</xdr:col>
      <xdr:colOff>177800</xdr:colOff>
      <xdr:row>107</xdr:row>
      <xdr:rowOff>95250</xdr:rowOff>
    </xdr:to>
    <xdr:cxnSp macro="">
      <xdr:nvCxnSpPr>
        <xdr:cNvPr id="708" name="直線コネクタ 707"/>
        <xdr:cNvCxnSpPr/>
      </xdr:nvCxnSpPr>
      <xdr:spPr>
        <a:xfrm flipV="1">
          <a:off x="20434300" y="1843604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709"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710"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132822</xdr:rowOff>
    </xdr:from>
    <xdr:ext cx="469744" cy="259045"/>
    <xdr:sp macro="" textlink="">
      <xdr:nvSpPr>
        <xdr:cNvPr id="711" name="n_1main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137177</xdr:rowOff>
    </xdr:from>
    <xdr:ext cx="469744" cy="259045"/>
    <xdr:sp macro="" textlink="">
      <xdr:nvSpPr>
        <xdr:cNvPr id="712" name="n_2mainValue【公民館】&#10;一人当たり面積"/>
        <xdr:cNvSpPr txBox="1"/>
      </xdr:nvSpPr>
      <xdr:spPr>
        <a:xfrm>
          <a:off x="20199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本町においては、認定こども園・幼稚園・保育所、橋りょう・トンネル、学校施設、公営住宅が類似団体より高い水準である。今後は、平成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年度に策定した公共施設等総合管理計画に基づいた公共施設の維持管理及び老朽化対策等を適切に進めていく。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9,625
9,455
327.65
8,540,715
8,315,377
197,903
4,886,197
6,744,055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5" name="フローチャート: 判断 64"/>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1" name="楕円 70"/>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125021</xdr:rowOff>
    </xdr:from>
    <xdr:ext cx="405111" cy="259045"/>
    <xdr:sp macro="" textlink="">
      <xdr:nvSpPr>
        <xdr:cNvPr id="72" name="【図書館】&#10;有形固定資産減価償却率該当値テキスト"/>
        <xdr:cNvSpPr txBox="1"/>
      </xdr:nvSpPr>
      <xdr:spPr>
        <a:xfrm>
          <a:off x="4673600"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3" name="楕円 72"/>
        <xdr:cNvSpPr/>
      </xdr:nvSpPr>
      <xdr:spPr>
        <a:xfrm>
          <a:off x="3746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152944</xdr:rowOff>
    </xdr:from>
    <xdr:to>
      <xdr:col>24</xdr:col>
      <xdr:colOff>63500</xdr:colOff>
      <xdr:row>39</xdr:row>
      <xdr:rowOff>10885</xdr:rowOff>
    </xdr:to>
    <xdr:cxnSp macro="">
      <xdr:nvCxnSpPr>
        <xdr:cNvPr id="74" name="直線コネクタ 73"/>
        <xdr:cNvCxnSpPr/>
      </xdr:nvCxnSpPr>
      <xdr:spPr>
        <a:xfrm flipV="1">
          <a:off x="3797300" y="666804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164193</xdr:rowOff>
    </xdr:from>
    <xdr:to>
      <xdr:col>15</xdr:col>
      <xdr:colOff>101600</xdr:colOff>
      <xdr:row>39</xdr:row>
      <xdr:rowOff>94343</xdr:rowOff>
    </xdr:to>
    <xdr:sp macro="" textlink="">
      <xdr:nvSpPr>
        <xdr:cNvPr id="75" name="楕円 74"/>
        <xdr:cNvSpPr/>
      </xdr:nvSpPr>
      <xdr:spPr>
        <a:xfrm>
          <a:off x="2857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xdr:rowOff>
    </xdr:from>
    <xdr:to>
      <xdr:col>19</xdr:col>
      <xdr:colOff>177800</xdr:colOff>
      <xdr:row>39</xdr:row>
      <xdr:rowOff>43543</xdr:rowOff>
    </xdr:to>
    <xdr:cxnSp macro="">
      <xdr:nvCxnSpPr>
        <xdr:cNvPr id="76" name="直線コネクタ 75"/>
        <xdr:cNvCxnSpPr/>
      </xdr:nvCxnSpPr>
      <xdr:spPr>
        <a:xfrm flipV="1">
          <a:off x="2908300" y="66974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117401</xdr:rowOff>
    </xdr:from>
    <xdr:ext cx="405111" cy="259045"/>
    <xdr:sp macro="" textlink="">
      <xdr:nvSpPr>
        <xdr:cNvPr id="77" name="n_1aveValue【図書館】&#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78" name="n_2aveValue【図書館】&#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79" name="n_1mainValue【図書館】&#10;有形固定資産減価償却率"/>
        <xdr:cNvSpPr txBox="1"/>
      </xdr:nvSpPr>
      <xdr:spPr>
        <a:xfrm>
          <a:off x="3582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85470</xdr:rowOff>
    </xdr:from>
    <xdr:ext cx="405111" cy="259045"/>
    <xdr:sp macro="" textlink="">
      <xdr:nvSpPr>
        <xdr:cNvPr id="80" name="n_2mainValue【図書館】&#10;有形固定資産減価償却率"/>
        <xdr:cNvSpPr txBox="1"/>
      </xdr:nvSpPr>
      <xdr:spPr>
        <a:xfrm>
          <a:off x="2705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102" name="直線コネクタ 101"/>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3"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4" name="直線コネクタ 103"/>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5"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6" name="直線コネクタ 105"/>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7" name="【図書館】&#10;一人当たり面積平均値テキスト"/>
        <xdr:cNvSpPr txBox="1"/>
      </xdr:nvSpPr>
      <xdr:spPr>
        <a:xfrm>
          <a:off x="105156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8" name="フローチャート: 判断 107"/>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9" name="フローチャート: 判断 108"/>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164846</xdr:rowOff>
    </xdr:from>
    <xdr:to>
      <xdr:col>46</xdr:col>
      <xdr:colOff>38100</xdr:colOff>
      <xdr:row>38</xdr:row>
      <xdr:rowOff>94996</xdr:rowOff>
    </xdr:to>
    <xdr:sp macro="" textlink="">
      <xdr:nvSpPr>
        <xdr:cNvPr id="110" name="フローチャート: 判断 109"/>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116" name="楕円 115"/>
        <xdr:cNvSpPr/>
      </xdr:nvSpPr>
      <xdr:spPr>
        <a:xfrm>
          <a:off x="10426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128287</xdr:rowOff>
    </xdr:from>
    <xdr:ext cx="469744" cy="259045"/>
    <xdr:sp macro="" textlink="">
      <xdr:nvSpPr>
        <xdr:cNvPr id="117" name="【図書館】&#10;一人当たり面積該当値テキスト"/>
        <xdr:cNvSpPr txBox="1"/>
      </xdr:nvSpPr>
      <xdr:spPr>
        <a:xfrm>
          <a:off x="10515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123698</xdr:rowOff>
    </xdr:from>
    <xdr:to>
      <xdr:col>50</xdr:col>
      <xdr:colOff>165100</xdr:colOff>
      <xdr:row>38</xdr:row>
      <xdr:rowOff>53848</xdr:rowOff>
    </xdr:to>
    <xdr:sp macro="" textlink="">
      <xdr:nvSpPr>
        <xdr:cNvPr id="118" name="楕円 117"/>
        <xdr:cNvSpPr/>
      </xdr:nvSpPr>
      <xdr:spPr>
        <a:xfrm>
          <a:off x="9588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156210</xdr:rowOff>
    </xdr:from>
    <xdr:to>
      <xdr:col>55</xdr:col>
      <xdr:colOff>0</xdr:colOff>
      <xdr:row>38</xdr:row>
      <xdr:rowOff>3048</xdr:rowOff>
    </xdr:to>
    <xdr:cxnSp macro="">
      <xdr:nvCxnSpPr>
        <xdr:cNvPr id="119" name="直線コネクタ 118"/>
        <xdr:cNvCxnSpPr/>
      </xdr:nvCxnSpPr>
      <xdr:spPr>
        <a:xfrm flipV="1">
          <a:off x="9639300" y="64998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132842</xdr:rowOff>
    </xdr:from>
    <xdr:to>
      <xdr:col>46</xdr:col>
      <xdr:colOff>38100</xdr:colOff>
      <xdr:row>38</xdr:row>
      <xdr:rowOff>62992</xdr:rowOff>
    </xdr:to>
    <xdr:sp macro="" textlink="">
      <xdr:nvSpPr>
        <xdr:cNvPr id="120" name="楕円 119"/>
        <xdr:cNvSpPr/>
      </xdr:nvSpPr>
      <xdr:spPr>
        <a:xfrm>
          <a:off x="8699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xdr:rowOff>
    </xdr:from>
    <xdr:to>
      <xdr:col>50</xdr:col>
      <xdr:colOff>114300</xdr:colOff>
      <xdr:row>38</xdr:row>
      <xdr:rowOff>12192</xdr:rowOff>
    </xdr:to>
    <xdr:cxnSp macro="">
      <xdr:nvCxnSpPr>
        <xdr:cNvPr id="121" name="直線コネクタ 120"/>
        <xdr:cNvCxnSpPr/>
      </xdr:nvCxnSpPr>
      <xdr:spPr>
        <a:xfrm flipV="1">
          <a:off x="8750300" y="6518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22"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86123</xdr:rowOff>
    </xdr:from>
    <xdr:ext cx="469744" cy="259045"/>
    <xdr:sp macro="" textlink="">
      <xdr:nvSpPr>
        <xdr:cNvPr id="123" name="n_2aveValue【図書館】&#10;一人当たり面積"/>
        <xdr:cNvSpPr txBox="1"/>
      </xdr:nvSpPr>
      <xdr:spPr>
        <a:xfrm>
          <a:off x="85154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70375</xdr:rowOff>
    </xdr:from>
    <xdr:ext cx="469744" cy="259045"/>
    <xdr:sp macro="" textlink="">
      <xdr:nvSpPr>
        <xdr:cNvPr id="124" name="n_1mainValue【図書館】&#10;一人当たり面積"/>
        <xdr:cNvSpPr txBox="1"/>
      </xdr:nvSpPr>
      <xdr:spPr>
        <a:xfrm>
          <a:off x="93917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79519</xdr:rowOff>
    </xdr:from>
    <xdr:ext cx="469744" cy="259045"/>
    <xdr:sp macro="" textlink="">
      <xdr:nvSpPr>
        <xdr:cNvPr id="125" name="n_2mainValue【図書館】&#10;一人当たり面積"/>
        <xdr:cNvSpPr txBox="1"/>
      </xdr:nvSpPr>
      <xdr:spPr>
        <a:xfrm>
          <a:off x="8515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50" name="直線コネクタ 149"/>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51"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52" name="直線コネクタ 151"/>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155" name="【体育館・プール】&#10;有形固定資産減価償却率平均値テキスト"/>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6" name="フローチャート: 判断 155"/>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7" name="フローチャート: 判断 156"/>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151130</xdr:rowOff>
    </xdr:from>
    <xdr:to>
      <xdr:col>15</xdr:col>
      <xdr:colOff>101600</xdr:colOff>
      <xdr:row>59</xdr:row>
      <xdr:rowOff>81280</xdr:rowOff>
    </xdr:to>
    <xdr:sp macro="" textlink="">
      <xdr:nvSpPr>
        <xdr:cNvPr id="158" name="フローチャート: 判断 157"/>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122555</xdr:rowOff>
    </xdr:from>
    <xdr:to>
      <xdr:col>24</xdr:col>
      <xdr:colOff>114300</xdr:colOff>
      <xdr:row>60</xdr:row>
      <xdr:rowOff>52705</xdr:rowOff>
    </xdr:to>
    <xdr:sp macro="" textlink="">
      <xdr:nvSpPr>
        <xdr:cNvPr id="164" name="楕円 163"/>
        <xdr:cNvSpPr/>
      </xdr:nvSpPr>
      <xdr:spPr>
        <a:xfrm>
          <a:off x="45847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100982</xdr:rowOff>
    </xdr:from>
    <xdr:ext cx="405111" cy="259045"/>
    <xdr:sp macro="" textlink="">
      <xdr:nvSpPr>
        <xdr:cNvPr id="165" name="【体育館・プール】&#10;有形固定資産減価償却率該当値テキスト"/>
        <xdr:cNvSpPr txBox="1"/>
      </xdr:nvSpPr>
      <xdr:spPr>
        <a:xfrm>
          <a:off x="4673600"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66" name="楕円 165"/>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xdr:rowOff>
    </xdr:from>
    <xdr:to>
      <xdr:col>24</xdr:col>
      <xdr:colOff>63500</xdr:colOff>
      <xdr:row>60</xdr:row>
      <xdr:rowOff>110490</xdr:rowOff>
    </xdr:to>
    <xdr:cxnSp macro="">
      <xdr:nvCxnSpPr>
        <xdr:cNvPr id="167" name="直線コネクタ 166"/>
        <xdr:cNvCxnSpPr/>
      </xdr:nvCxnSpPr>
      <xdr:spPr>
        <a:xfrm flipV="1">
          <a:off x="3797300" y="1028890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68" name="楕円 167"/>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158115</xdr:rowOff>
    </xdr:to>
    <xdr:cxnSp macro="">
      <xdr:nvCxnSpPr>
        <xdr:cNvPr id="169" name="直線コネクタ 168"/>
        <xdr:cNvCxnSpPr/>
      </xdr:nvCxnSpPr>
      <xdr:spPr>
        <a:xfrm flipV="1">
          <a:off x="2908300" y="103974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59707</xdr:rowOff>
    </xdr:from>
    <xdr:ext cx="405111" cy="259045"/>
    <xdr:sp macro="" textlink="">
      <xdr:nvSpPr>
        <xdr:cNvPr id="17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171"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152417</xdr:rowOff>
    </xdr:from>
    <xdr:ext cx="405111" cy="259045"/>
    <xdr:sp macro="" textlink="">
      <xdr:nvSpPr>
        <xdr:cNvPr id="172" name="n_1mainValue【体育館・プール】&#10;有形固定資産減価償却率"/>
        <xdr:cNvSpPr txBox="1"/>
      </xdr:nvSpPr>
      <xdr:spPr>
        <a:xfrm>
          <a:off x="3582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28592</xdr:rowOff>
    </xdr:from>
    <xdr:ext cx="405111" cy="259045"/>
    <xdr:sp macro="" textlink="">
      <xdr:nvSpPr>
        <xdr:cNvPr id="173" name="n_2mainValue【体育館・プール】&#10;有形固定資産減価償却率"/>
        <xdr:cNvSpPr txBox="1"/>
      </xdr:nvSpPr>
      <xdr:spPr>
        <a:xfrm>
          <a:off x="2705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95" name="直線コネクタ 194"/>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96"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97" name="直線コネクタ 196"/>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98"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9" name="直線コネクタ 19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200"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201" name="フローチャート: 判断 200"/>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202" name="フローチャート: 判断 201"/>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60299</xdr:rowOff>
    </xdr:from>
    <xdr:to>
      <xdr:col>46</xdr:col>
      <xdr:colOff>38100</xdr:colOff>
      <xdr:row>62</xdr:row>
      <xdr:rowOff>161899</xdr:rowOff>
    </xdr:to>
    <xdr:sp macro="" textlink="">
      <xdr:nvSpPr>
        <xdr:cNvPr id="203" name="フローチャート: 判断 202"/>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19152</xdr:rowOff>
    </xdr:from>
    <xdr:to>
      <xdr:col>55</xdr:col>
      <xdr:colOff>50800</xdr:colOff>
      <xdr:row>62</xdr:row>
      <xdr:rowOff>120752</xdr:rowOff>
    </xdr:to>
    <xdr:sp macro="" textlink="">
      <xdr:nvSpPr>
        <xdr:cNvPr id="209" name="楕円 208"/>
        <xdr:cNvSpPr/>
      </xdr:nvSpPr>
      <xdr:spPr>
        <a:xfrm>
          <a:off x="10426700" y="106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42029</xdr:rowOff>
    </xdr:from>
    <xdr:ext cx="469744" cy="259045"/>
    <xdr:sp macro="" textlink="">
      <xdr:nvSpPr>
        <xdr:cNvPr id="210" name="【体育館・プール】&#10;一人当たり面積該当値テキスト"/>
        <xdr:cNvSpPr txBox="1"/>
      </xdr:nvSpPr>
      <xdr:spPr>
        <a:xfrm>
          <a:off x="10515600" y="1050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25095</xdr:rowOff>
    </xdr:from>
    <xdr:to>
      <xdr:col>50</xdr:col>
      <xdr:colOff>165100</xdr:colOff>
      <xdr:row>62</xdr:row>
      <xdr:rowOff>126695</xdr:rowOff>
    </xdr:to>
    <xdr:sp macro="" textlink="">
      <xdr:nvSpPr>
        <xdr:cNvPr id="211" name="楕円 210"/>
        <xdr:cNvSpPr/>
      </xdr:nvSpPr>
      <xdr:spPr>
        <a:xfrm>
          <a:off x="9588500" y="106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69952</xdr:rowOff>
    </xdr:from>
    <xdr:to>
      <xdr:col>55</xdr:col>
      <xdr:colOff>0</xdr:colOff>
      <xdr:row>62</xdr:row>
      <xdr:rowOff>75895</xdr:rowOff>
    </xdr:to>
    <xdr:cxnSp macro="">
      <xdr:nvCxnSpPr>
        <xdr:cNvPr id="212" name="直線コネクタ 211"/>
        <xdr:cNvCxnSpPr/>
      </xdr:nvCxnSpPr>
      <xdr:spPr>
        <a:xfrm flipV="1">
          <a:off x="9639300" y="10699852"/>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12751</xdr:rowOff>
    </xdr:from>
    <xdr:to>
      <xdr:col>46</xdr:col>
      <xdr:colOff>38100</xdr:colOff>
      <xdr:row>62</xdr:row>
      <xdr:rowOff>114351</xdr:rowOff>
    </xdr:to>
    <xdr:sp macro="" textlink="">
      <xdr:nvSpPr>
        <xdr:cNvPr id="213" name="楕円 212"/>
        <xdr:cNvSpPr/>
      </xdr:nvSpPr>
      <xdr:spPr>
        <a:xfrm>
          <a:off x="8699500" y="106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63551</xdr:rowOff>
    </xdr:from>
    <xdr:to>
      <xdr:col>50</xdr:col>
      <xdr:colOff>114300</xdr:colOff>
      <xdr:row>62</xdr:row>
      <xdr:rowOff>75895</xdr:rowOff>
    </xdr:to>
    <xdr:cxnSp macro="">
      <xdr:nvCxnSpPr>
        <xdr:cNvPr id="214" name="直線コネクタ 213"/>
        <xdr:cNvCxnSpPr/>
      </xdr:nvCxnSpPr>
      <xdr:spPr>
        <a:xfrm>
          <a:off x="8750300" y="1069345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92930</xdr:rowOff>
    </xdr:from>
    <xdr:ext cx="469744" cy="259045"/>
    <xdr:sp macro="" textlink="">
      <xdr:nvSpPr>
        <xdr:cNvPr id="215"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153026</xdr:rowOff>
    </xdr:from>
    <xdr:ext cx="469744" cy="259045"/>
    <xdr:sp macro="" textlink="">
      <xdr:nvSpPr>
        <xdr:cNvPr id="216" name="n_2aveValue【体育館・プール】&#10;一人当たり面積"/>
        <xdr:cNvSpPr txBox="1"/>
      </xdr:nvSpPr>
      <xdr:spPr>
        <a:xfrm>
          <a:off x="8515427" y="107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117822</xdr:rowOff>
    </xdr:from>
    <xdr:ext cx="469744" cy="259045"/>
    <xdr:sp macro="" textlink="">
      <xdr:nvSpPr>
        <xdr:cNvPr id="217" name="n_1mainValue【体育館・プール】&#10;一人当たり面積"/>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130878</xdr:rowOff>
    </xdr:from>
    <xdr:ext cx="469744" cy="259045"/>
    <xdr:sp macro="" textlink="">
      <xdr:nvSpPr>
        <xdr:cNvPr id="218" name="n_2mainValue【体育館・プール】&#10;一人当たり面積"/>
        <xdr:cNvSpPr txBox="1"/>
      </xdr:nvSpPr>
      <xdr:spPr>
        <a:xfrm>
          <a:off x="8515427" y="1041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41" name="直線コネクタ 24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4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43" name="直線コネクタ 24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4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45" name="直線コネクタ 24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246"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47" name="フローチャート: 判断 24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48" name="フローチャート: 判断 24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37592</xdr:rowOff>
    </xdr:from>
    <xdr:to>
      <xdr:col>15</xdr:col>
      <xdr:colOff>101600</xdr:colOff>
      <xdr:row>82</xdr:row>
      <xdr:rowOff>139192</xdr:rowOff>
    </xdr:to>
    <xdr:sp macro="" textlink="">
      <xdr:nvSpPr>
        <xdr:cNvPr id="249" name="フローチャート: 判断 248"/>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55" name="楕円 254"/>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56" name="【福祉施設】&#10;有形固定資産減価償却率該当値テキスト"/>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57" name="楕円 256"/>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152400</xdr:rowOff>
    </xdr:to>
    <xdr:cxnSp macro="">
      <xdr:nvCxnSpPr>
        <xdr:cNvPr id="258" name="直線コネクタ 257"/>
        <xdr:cNvCxnSpPr/>
      </xdr:nvCxnSpPr>
      <xdr:spPr>
        <a:xfrm flipV="1">
          <a:off x="3797300" y="13811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65024</xdr:rowOff>
    </xdr:from>
    <xdr:to>
      <xdr:col>15</xdr:col>
      <xdr:colOff>101600</xdr:colOff>
      <xdr:row>80</xdr:row>
      <xdr:rowOff>166624</xdr:rowOff>
    </xdr:to>
    <xdr:sp macro="" textlink="">
      <xdr:nvSpPr>
        <xdr:cNvPr id="259" name="楕円 258"/>
        <xdr:cNvSpPr/>
      </xdr:nvSpPr>
      <xdr:spPr>
        <a:xfrm>
          <a:off x="2857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115824</xdr:rowOff>
    </xdr:from>
    <xdr:to>
      <xdr:col>19</xdr:col>
      <xdr:colOff>177800</xdr:colOff>
      <xdr:row>80</xdr:row>
      <xdr:rowOff>152400</xdr:rowOff>
    </xdr:to>
    <xdr:cxnSp macro="">
      <xdr:nvCxnSpPr>
        <xdr:cNvPr id="260" name="直線コネクタ 259"/>
        <xdr:cNvCxnSpPr/>
      </xdr:nvCxnSpPr>
      <xdr:spPr>
        <a:xfrm>
          <a:off x="2908300" y="13831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27449</xdr:rowOff>
    </xdr:from>
    <xdr:ext cx="405111" cy="259045"/>
    <xdr:sp macro="" textlink="">
      <xdr:nvSpPr>
        <xdr:cNvPr id="261"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130319</xdr:rowOff>
    </xdr:from>
    <xdr:ext cx="405111" cy="259045"/>
    <xdr:sp macro="" textlink="">
      <xdr:nvSpPr>
        <xdr:cNvPr id="262" name="n_2aveValue【福祉施設】&#10;有形固定資産減価償却率"/>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63"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11701</xdr:rowOff>
    </xdr:from>
    <xdr:ext cx="405111" cy="259045"/>
    <xdr:sp macro="" textlink="">
      <xdr:nvSpPr>
        <xdr:cNvPr id="264" name="n_2mainValue【福祉施設】&#10;有形固定資産減価償却率"/>
        <xdr:cNvSpPr txBox="1"/>
      </xdr:nvSpPr>
      <xdr:spPr>
        <a:xfrm>
          <a:off x="270574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88" name="直線コネクタ 287"/>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89"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90" name="直線コネクタ 289"/>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91"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92" name="直線コネクタ 291"/>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293" name="【福祉施設】&#10;一人当たり面積平均値テキスト"/>
        <xdr:cNvSpPr txBox="1"/>
      </xdr:nvSpPr>
      <xdr:spPr>
        <a:xfrm>
          <a:off x="10515600" y="1454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94" name="フローチャート: 判断 293"/>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95" name="フローチャート: 判断 294"/>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150749</xdr:rowOff>
    </xdr:from>
    <xdr:to>
      <xdr:col>46</xdr:col>
      <xdr:colOff>38100</xdr:colOff>
      <xdr:row>86</xdr:row>
      <xdr:rowOff>80899</xdr:rowOff>
    </xdr:to>
    <xdr:sp macro="" textlink="">
      <xdr:nvSpPr>
        <xdr:cNvPr id="296" name="フローチャート: 判断 295"/>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170562</xdr:rowOff>
    </xdr:from>
    <xdr:to>
      <xdr:col>55</xdr:col>
      <xdr:colOff>50800</xdr:colOff>
      <xdr:row>86</xdr:row>
      <xdr:rowOff>100712</xdr:rowOff>
    </xdr:to>
    <xdr:sp macro="" textlink="">
      <xdr:nvSpPr>
        <xdr:cNvPr id="302" name="楕円 301"/>
        <xdr:cNvSpPr/>
      </xdr:nvSpPr>
      <xdr:spPr>
        <a:xfrm>
          <a:off x="10426700" y="147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96411</xdr:rowOff>
    </xdr:from>
    <xdr:ext cx="469744" cy="259045"/>
    <xdr:sp macro="" textlink="">
      <xdr:nvSpPr>
        <xdr:cNvPr id="303" name="【福祉施設】&#10;一人当たり面積該当値テキスト"/>
        <xdr:cNvSpPr txBox="1"/>
      </xdr:nvSpPr>
      <xdr:spPr>
        <a:xfrm>
          <a:off x="10515600" y="1466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636</xdr:rowOff>
    </xdr:from>
    <xdr:to>
      <xdr:col>50</xdr:col>
      <xdr:colOff>165100</xdr:colOff>
      <xdr:row>86</xdr:row>
      <xdr:rowOff>102236</xdr:rowOff>
    </xdr:to>
    <xdr:sp macro="" textlink="">
      <xdr:nvSpPr>
        <xdr:cNvPr id="304" name="楕円 303"/>
        <xdr:cNvSpPr/>
      </xdr:nvSpPr>
      <xdr:spPr>
        <a:xfrm>
          <a:off x="9588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49912</xdr:rowOff>
    </xdr:from>
    <xdr:to>
      <xdr:col>55</xdr:col>
      <xdr:colOff>0</xdr:colOff>
      <xdr:row>86</xdr:row>
      <xdr:rowOff>51436</xdr:rowOff>
    </xdr:to>
    <xdr:cxnSp macro="">
      <xdr:nvCxnSpPr>
        <xdr:cNvPr id="305" name="直線コネクタ 304"/>
        <xdr:cNvCxnSpPr/>
      </xdr:nvCxnSpPr>
      <xdr:spPr>
        <a:xfrm flipV="1">
          <a:off x="9639300" y="1479461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xdr:rowOff>
    </xdr:from>
    <xdr:to>
      <xdr:col>46</xdr:col>
      <xdr:colOff>38100</xdr:colOff>
      <xdr:row>86</xdr:row>
      <xdr:rowOff>103378</xdr:rowOff>
    </xdr:to>
    <xdr:sp macro="" textlink="">
      <xdr:nvSpPr>
        <xdr:cNvPr id="306" name="楕円 305"/>
        <xdr:cNvSpPr/>
      </xdr:nvSpPr>
      <xdr:spPr>
        <a:xfrm>
          <a:off x="8699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51436</xdr:rowOff>
    </xdr:from>
    <xdr:to>
      <xdr:col>50</xdr:col>
      <xdr:colOff>114300</xdr:colOff>
      <xdr:row>86</xdr:row>
      <xdr:rowOff>52578</xdr:rowOff>
    </xdr:to>
    <xdr:cxnSp macro="">
      <xdr:nvCxnSpPr>
        <xdr:cNvPr id="307" name="直線コネクタ 306"/>
        <xdr:cNvCxnSpPr/>
      </xdr:nvCxnSpPr>
      <xdr:spPr>
        <a:xfrm flipV="1">
          <a:off x="8750300" y="1479613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19702</xdr:rowOff>
    </xdr:from>
    <xdr:ext cx="469744" cy="259045"/>
    <xdr:sp macro="" textlink="">
      <xdr:nvSpPr>
        <xdr:cNvPr id="308"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97426</xdr:rowOff>
    </xdr:from>
    <xdr:ext cx="469744" cy="259045"/>
    <xdr:sp macro="" textlink="">
      <xdr:nvSpPr>
        <xdr:cNvPr id="309"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93363</xdr:rowOff>
    </xdr:from>
    <xdr:ext cx="469744" cy="259045"/>
    <xdr:sp macro="" textlink="">
      <xdr:nvSpPr>
        <xdr:cNvPr id="310" name="n_1mainValue【福祉施設】&#10;一人当たり面積"/>
        <xdr:cNvSpPr txBox="1"/>
      </xdr:nvSpPr>
      <xdr:spPr>
        <a:xfrm>
          <a:off x="9391727" y="1483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94505</xdr:rowOff>
    </xdr:from>
    <xdr:ext cx="469744" cy="259045"/>
    <xdr:sp macro="" textlink="">
      <xdr:nvSpPr>
        <xdr:cNvPr id="311" name="n_2mainValue【福祉施設】&#10;一人当たり面積"/>
        <xdr:cNvSpPr txBox="1"/>
      </xdr:nvSpPr>
      <xdr:spPr>
        <a:xfrm>
          <a:off x="8515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2" name="テキスト ボックス 32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3" name="直線コネクタ 32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4" name="テキスト ボックス 32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5" name="直線コネクタ 32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6" name="テキスト ボックス 32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7" name="直線コネクタ 32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8" name="テキスト ボックス 32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9" name="直線コネクタ 32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0" name="テキスト ボックス 329"/>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25908</xdr:rowOff>
    </xdr:from>
    <xdr:to>
      <xdr:col>24</xdr:col>
      <xdr:colOff>62865</xdr:colOff>
      <xdr:row>108</xdr:row>
      <xdr:rowOff>76200</xdr:rowOff>
    </xdr:to>
    <xdr:cxnSp macro="">
      <xdr:nvCxnSpPr>
        <xdr:cNvPr id="334" name="直線コネクタ 333"/>
        <xdr:cNvCxnSpPr/>
      </xdr:nvCxnSpPr>
      <xdr:spPr>
        <a:xfrm flipV="1">
          <a:off x="4634865" y="17513808"/>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35"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36" name="直線コネクタ 335"/>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144035</xdr:rowOff>
    </xdr:from>
    <xdr:ext cx="405111" cy="259045"/>
    <xdr:sp macro="" textlink="">
      <xdr:nvSpPr>
        <xdr:cNvPr id="337" name="【市民会館】&#10;有形固定資産減価償却率最大値テキスト"/>
        <xdr:cNvSpPr txBox="1"/>
      </xdr:nvSpPr>
      <xdr:spPr>
        <a:xfrm>
          <a:off x="4673600" y="1728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25908</xdr:rowOff>
    </xdr:from>
    <xdr:to>
      <xdr:col>24</xdr:col>
      <xdr:colOff>152400</xdr:colOff>
      <xdr:row>102</xdr:row>
      <xdr:rowOff>25908</xdr:rowOff>
    </xdr:to>
    <xdr:cxnSp macro="">
      <xdr:nvCxnSpPr>
        <xdr:cNvPr id="338" name="直線コネクタ 337"/>
        <xdr:cNvCxnSpPr/>
      </xdr:nvCxnSpPr>
      <xdr:spPr>
        <a:xfrm>
          <a:off x="4546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52849</xdr:rowOff>
    </xdr:from>
    <xdr:ext cx="405111" cy="259045"/>
    <xdr:sp macro="" textlink="">
      <xdr:nvSpPr>
        <xdr:cNvPr id="339" name="【市民会館】&#10;有形固定資産減価償却率平均値テキスト"/>
        <xdr:cNvSpPr txBox="1"/>
      </xdr:nvSpPr>
      <xdr:spPr>
        <a:xfrm>
          <a:off x="4673600" y="18055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29972</xdr:rowOff>
    </xdr:from>
    <xdr:to>
      <xdr:col>24</xdr:col>
      <xdr:colOff>114300</xdr:colOff>
      <xdr:row>106</xdr:row>
      <xdr:rowOff>131572</xdr:rowOff>
    </xdr:to>
    <xdr:sp macro="" textlink="">
      <xdr:nvSpPr>
        <xdr:cNvPr id="340" name="フローチャート: 判断 339"/>
        <xdr:cNvSpPr/>
      </xdr:nvSpPr>
      <xdr:spPr>
        <a:xfrm>
          <a:off x="4584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116839</xdr:rowOff>
    </xdr:from>
    <xdr:to>
      <xdr:col>20</xdr:col>
      <xdr:colOff>38100</xdr:colOff>
      <xdr:row>107</xdr:row>
      <xdr:rowOff>46989</xdr:rowOff>
    </xdr:to>
    <xdr:sp macro="" textlink="">
      <xdr:nvSpPr>
        <xdr:cNvPr id="341" name="フローチャート: 判断 340"/>
        <xdr:cNvSpPr/>
      </xdr:nvSpPr>
      <xdr:spPr>
        <a:xfrm>
          <a:off x="3746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13970</xdr:rowOff>
    </xdr:from>
    <xdr:to>
      <xdr:col>15</xdr:col>
      <xdr:colOff>101600</xdr:colOff>
      <xdr:row>107</xdr:row>
      <xdr:rowOff>115570</xdr:rowOff>
    </xdr:to>
    <xdr:sp macro="" textlink="">
      <xdr:nvSpPr>
        <xdr:cNvPr id="342" name="フローチャート: 判断 341"/>
        <xdr:cNvSpPr/>
      </xdr:nvSpPr>
      <xdr:spPr>
        <a:xfrm>
          <a:off x="2857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3" name="テキスト ボックス 3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348" name="楕円 347"/>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05111" cy="259045"/>
    <xdr:sp macro="" textlink="">
      <xdr:nvSpPr>
        <xdr:cNvPr id="349" name="【市民会館】&#10;有形固定資産減価償却率該当値テキスト"/>
        <xdr:cNvSpPr txBox="1"/>
      </xdr:nvSpPr>
      <xdr:spPr>
        <a:xfrm>
          <a:off x="46736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71120</xdr:rowOff>
    </xdr:from>
    <xdr:to>
      <xdr:col>20</xdr:col>
      <xdr:colOff>38100</xdr:colOff>
      <xdr:row>109</xdr:row>
      <xdr:rowOff>1270</xdr:rowOff>
    </xdr:to>
    <xdr:sp macro="" textlink="">
      <xdr:nvSpPr>
        <xdr:cNvPr id="350" name="楕円 349"/>
        <xdr:cNvSpPr/>
      </xdr:nvSpPr>
      <xdr:spPr>
        <a:xfrm>
          <a:off x="3746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121920</xdr:rowOff>
    </xdr:to>
    <xdr:cxnSp macro="">
      <xdr:nvCxnSpPr>
        <xdr:cNvPr id="351" name="直線コネクタ 350"/>
        <xdr:cNvCxnSpPr/>
      </xdr:nvCxnSpPr>
      <xdr:spPr>
        <a:xfrm flipV="1">
          <a:off x="3797300" y="18592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116839</xdr:rowOff>
    </xdr:from>
    <xdr:to>
      <xdr:col>15</xdr:col>
      <xdr:colOff>101600</xdr:colOff>
      <xdr:row>109</xdr:row>
      <xdr:rowOff>46989</xdr:rowOff>
    </xdr:to>
    <xdr:sp macro="" textlink="">
      <xdr:nvSpPr>
        <xdr:cNvPr id="352" name="楕円 351"/>
        <xdr:cNvSpPr/>
      </xdr:nvSpPr>
      <xdr:spPr>
        <a:xfrm>
          <a:off x="2857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121920</xdr:rowOff>
    </xdr:from>
    <xdr:to>
      <xdr:col>19</xdr:col>
      <xdr:colOff>177800</xdr:colOff>
      <xdr:row>108</xdr:row>
      <xdr:rowOff>167639</xdr:rowOff>
    </xdr:to>
    <xdr:cxnSp macro="">
      <xdr:nvCxnSpPr>
        <xdr:cNvPr id="353" name="直線コネクタ 352"/>
        <xdr:cNvCxnSpPr/>
      </xdr:nvCxnSpPr>
      <xdr:spPr>
        <a:xfrm flipV="1">
          <a:off x="2908300" y="18638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63516</xdr:rowOff>
    </xdr:from>
    <xdr:ext cx="405111" cy="259045"/>
    <xdr:sp macro="" textlink="">
      <xdr:nvSpPr>
        <xdr:cNvPr id="354" name="n_1aveValue【市民会館】&#10;有形固定資産減価償却率"/>
        <xdr:cNvSpPr txBox="1"/>
      </xdr:nvSpPr>
      <xdr:spPr>
        <a:xfrm>
          <a:off x="3582044" y="1806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132097</xdr:rowOff>
    </xdr:from>
    <xdr:ext cx="405111" cy="259045"/>
    <xdr:sp macro="" textlink="">
      <xdr:nvSpPr>
        <xdr:cNvPr id="355" name="n_2aveValue【市民会館】&#10;有形固定資産減価償却率"/>
        <xdr:cNvSpPr txBox="1"/>
      </xdr:nvSpPr>
      <xdr:spPr>
        <a:xfrm>
          <a:off x="270574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163847</xdr:rowOff>
    </xdr:from>
    <xdr:ext cx="405111" cy="259045"/>
    <xdr:sp macro="" textlink="">
      <xdr:nvSpPr>
        <xdr:cNvPr id="356" name="n_1mainValue【市民会館】&#10;有形固定資産減価償却率"/>
        <xdr:cNvSpPr txBox="1"/>
      </xdr:nvSpPr>
      <xdr:spPr>
        <a:xfrm>
          <a:off x="35820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38116</xdr:rowOff>
    </xdr:from>
    <xdr:ext cx="405111" cy="259045"/>
    <xdr:sp macro="" textlink="">
      <xdr:nvSpPr>
        <xdr:cNvPr id="357" name="n_2mainValue【市民会館】&#10;有形固定資産減価償却率"/>
        <xdr:cNvSpPr txBox="1"/>
      </xdr:nvSpPr>
      <xdr:spPr>
        <a:xfrm>
          <a:off x="2705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68" name="テキスト ボックス 36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69" name="直線コネクタ 36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0" name="テキスト ボックス 36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1" name="直線コネクタ 37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2" name="テキスト ボックス 37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3" name="直線コネクタ 37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4" name="テキスト ボックス 37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5" name="直線コネクタ 37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6" name="テキスト ボックス 37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7" name="直線コネクタ 37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8" name="テキスト ボックス 37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9" name="直線コネクタ 37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0" name="テキスト ボックス 37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84" name="直線コネクタ 383"/>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85"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86" name="直線コネクタ 385"/>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87"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88" name="直線コネクタ 387"/>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79301</xdr:rowOff>
    </xdr:from>
    <xdr:ext cx="469744" cy="259045"/>
    <xdr:sp macro="" textlink="">
      <xdr:nvSpPr>
        <xdr:cNvPr id="389" name="【市民会館】&#10;一人当たり面積平均値テキスト"/>
        <xdr:cNvSpPr txBox="1"/>
      </xdr:nvSpPr>
      <xdr:spPr>
        <a:xfrm>
          <a:off x="10515600" y="1791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90" name="フローチャート: 判断 389"/>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91" name="フローチャート: 判断 390"/>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79284</xdr:rowOff>
    </xdr:from>
    <xdr:to>
      <xdr:col>46</xdr:col>
      <xdr:colOff>38100</xdr:colOff>
      <xdr:row>104</xdr:row>
      <xdr:rowOff>9434</xdr:rowOff>
    </xdr:to>
    <xdr:sp macro="" textlink="">
      <xdr:nvSpPr>
        <xdr:cNvPr id="392" name="フローチャート: 判断 391"/>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18869</xdr:rowOff>
    </xdr:from>
    <xdr:to>
      <xdr:col>55</xdr:col>
      <xdr:colOff>50800</xdr:colOff>
      <xdr:row>106</xdr:row>
      <xdr:rowOff>120469</xdr:rowOff>
    </xdr:to>
    <xdr:sp macro="" textlink="">
      <xdr:nvSpPr>
        <xdr:cNvPr id="398" name="楕円 397"/>
        <xdr:cNvSpPr/>
      </xdr:nvSpPr>
      <xdr:spPr>
        <a:xfrm>
          <a:off x="10426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168746</xdr:rowOff>
    </xdr:from>
    <xdr:ext cx="469744" cy="259045"/>
    <xdr:sp macro="" textlink="">
      <xdr:nvSpPr>
        <xdr:cNvPr id="399" name="【市民会館】&#10;一人当たり面積該当値テキスト"/>
        <xdr:cNvSpPr txBox="1"/>
      </xdr:nvSpPr>
      <xdr:spPr>
        <a:xfrm>
          <a:off x="10515600" y="181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35198</xdr:rowOff>
    </xdr:from>
    <xdr:to>
      <xdr:col>50</xdr:col>
      <xdr:colOff>165100</xdr:colOff>
      <xdr:row>106</xdr:row>
      <xdr:rowOff>136798</xdr:rowOff>
    </xdr:to>
    <xdr:sp macro="" textlink="">
      <xdr:nvSpPr>
        <xdr:cNvPr id="400" name="楕円 399"/>
        <xdr:cNvSpPr/>
      </xdr:nvSpPr>
      <xdr:spPr>
        <a:xfrm>
          <a:off x="9588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69669</xdr:rowOff>
    </xdr:from>
    <xdr:to>
      <xdr:col>55</xdr:col>
      <xdr:colOff>0</xdr:colOff>
      <xdr:row>106</xdr:row>
      <xdr:rowOff>85998</xdr:rowOff>
    </xdr:to>
    <xdr:cxnSp macro="">
      <xdr:nvCxnSpPr>
        <xdr:cNvPr id="401" name="直線コネクタ 400"/>
        <xdr:cNvCxnSpPr/>
      </xdr:nvCxnSpPr>
      <xdr:spPr>
        <a:xfrm flipV="1">
          <a:off x="9639300" y="1824336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02" name="楕円 401"/>
        <xdr:cNvSpPr/>
      </xdr:nvSpPr>
      <xdr:spPr>
        <a:xfrm>
          <a:off x="8699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85998</xdr:rowOff>
    </xdr:from>
    <xdr:to>
      <xdr:col>50</xdr:col>
      <xdr:colOff>114300</xdr:colOff>
      <xdr:row>106</xdr:row>
      <xdr:rowOff>99061</xdr:rowOff>
    </xdr:to>
    <xdr:cxnSp macro="">
      <xdr:nvCxnSpPr>
        <xdr:cNvPr id="403" name="直線コネクタ 402"/>
        <xdr:cNvCxnSpPr/>
      </xdr:nvCxnSpPr>
      <xdr:spPr>
        <a:xfrm flipV="1">
          <a:off x="8750300" y="182596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135363</xdr:rowOff>
    </xdr:from>
    <xdr:ext cx="469744" cy="259045"/>
    <xdr:sp macro="" textlink="">
      <xdr:nvSpPr>
        <xdr:cNvPr id="404" name="n_1aveValue【市民会館】&#10;一人当たり面積"/>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25961</xdr:rowOff>
    </xdr:from>
    <xdr:ext cx="469744" cy="259045"/>
    <xdr:sp macro="" textlink="">
      <xdr:nvSpPr>
        <xdr:cNvPr id="405" name="n_2aveValue【市民会館】&#10;一人当たり面積"/>
        <xdr:cNvSpPr txBox="1"/>
      </xdr:nvSpPr>
      <xdr:spPr>
        <a:xfrm>
          <a:off x="8515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127925</xdr:rowOff>
    </xdr:from>
    <xdr:ext cx="469744" cy="259045"/>
    <xdr:sp macro="" textlink="">
      <xdr:nvSpPr>
        <xdr:cNvPr id="406" name="n_1mainValue【市民会館】&#10;一人当たり面積"/>
        <xdr:cNvSpPr txBox="1"/>
      </xdr:nvSpPr>
      <xdr:spPr>
        <a:xfrm>
          <a:off x="93917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07" name="n_2mainValue【市民会館】&#10;一人当たり面積"/>
        <xdr:cNvSpPr txBox="1"/>
      </xdr:nvSpPr>
      <xdr:spPr>
        <a:xfrm>
          <a:off x="8515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1" name="テキスト ボックス 4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1" name="テキスト ボックス 4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65" name="直線コネクタ 464"/>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66"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67" name="直線コネクタ 466"/>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68"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69" name="直線コネクタ 468"/>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70"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71" name="フローチャート: 判断 470"/>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72" name="フローチャート: 判断 471"/>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473" name="フローチャート: 判断 472"/>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98334</xdr:rowOff>
    </xdr:from>
    <xdr:to>
      <xdr:col>85</xdr:col>
      <xdr:colOff>177800</xdr:colOff>
      <xdr:row>81</xdr:row>
      <xdr:rowOff>28484</xdr:rowOff>
    </xdr:to>
    <xdr:sp macro="" textlink="">
      <xdr:nvSpPr>
        <xdr:cNvPr id="479" name="楕円 478"/>
        <xdr:cNvSpPr/>
      </xdr:nvSpPr>
      <xdr:spPr>
        <a:xfrm>
          <a:off x="16268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121211</xdr:rowOff>
    </xdr:from>
    <xdr:ext cx="405111" cy="259045"/>
    <xdr:sp macro="" textlink="">
      <xdr:nvSpPr>
        <xdr:cNvPr id="480" name="【消防施設】&#10;有形固定資産減価償却率該当値テキスト"/>
        <xdr:cNvSpPr txBox="1"/>
      </xdr:nvSpPr>
      <xdr:spPr>
        <a:xfrm>
          <a:off x="163576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137523</xdr:rowOff>
    </xdr:from>
    <xdr:to>
      <xdr:col>81</xdr:col>
      <xdr:colOff>101600</xdr:colOff>
      <xdr:row>81</xdr:row>
      <xdr:rowOff>67673</xdr:rowOff>
    </xdr:to>
    <xdr:sp macro="" textlink="">
      <xdr:nvSpPr>
        <xdr:cNvPr id="481" name="楕円 480"/>
        <xdr:cNvSpPr/>
      </xdr:nvSpPr>
      <xdr:spPr>
        <a:xfrm>
          <a:off x="15430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149134</xdr:rowOff>
    </xdr:from>
    <xdr:to>
      <xdr:col>85</xdr:col>
      <xdr:colOff>127000</xdr:colOff>
      <xdr:row>81</xdr:row>
      <xdr:rowOff>16873</xdr:rowOff>
    </xdr:to>
    <xdr:cxnSp macro="">
      <xdr:nvCxnSpPr>
        <xdr:cNvPr id="482" name="直線コネクタ 481"/>
        <xdr:cNvCxnSpPr/>
      </xdr:nvCxnSpPr>
      <xdr:spPr>
        <a:xfrm flipV="1">
          <a:off x="15481300" y="138651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6894</xdr:rowOff>
    </xdr:from>
    <xdr:to>
      <xdr:col>76</xdr:col>
      <xdr:colOff>165100</xdr:colOff>
      <xdr:row>81</xdr:row>
      <xdr:rowOff>108494</xdr:rowOff>
    </xdr:to>
    <xdr:sp macro="" textlink="">
      <xdr:nvSpPr>
        <xdr:cNvPr id="483" name="楕円 482"/>
        <xdr:cNvSpPr/>
      </xdr:nvSpPr>
      <xdr:spPr>
        <a:xfrm>
          <a:off x="14541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16873</xdr:rowOff>
    </xdr:from>
    <xdr:to>
      <xdr:col>81</xdr:col>
      <xdr:colOff>50800</xdr:colOff>
      <xdr:row>81</xdr:row>
      <xdr:rowOff>57694</xdr:rowOff>
    </xdr:to>
    <xdr:cxnSp macro="">
      <xdr:nvCxnSpPr>
        <xdr:cNvPr id="484" name="直線コネクタ 483"/>
        <xdr:cNvCxnSpPr/>
      </xdr:nvCxnSpPr>
      <xdr:spPr>
        <a:xfrm flipV="1">
          <a:off x="14592300" y="139043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19611</xdr:rowOff>
    </xdr:from>
    <xdr:ext cx="405111" cy="259045"/>
    <xdr:sp macro="" textlink="">
      <xdr:nvSpPr>
        <xdr:cNvPr id="485"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486"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84200</xdr:rowOff>
    </xdr:from>
    <xdr:ext cx="405111" cy="259045"/>
    <xdr:sp macro="" textlink="">
      <xdr:nvSpPr>
        <xdr:cNvPr id="487" name="n_1mainValue【消防施設】&#10;有形固定資産減価償却率"/>
        <xdr:cNvSpPr txBox="1"/>
      </xdr:nvSpPr>
      <xdr:spPr>
        <a:xfrm>
          <a:off x="152660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99621</xdr:rowOff>
    </xdr:from>
    <xdr:ext cx="405111" cy="259045"/>
    <xdr:sp macro="" textlink="">
      <xdr:nvSpPr>
        <xdr:cNvPr id="488" name="n_2mainValue【消防施設】&#10;有形固定資産減価償却率"/>
        <xdr:cNvSpPr txBox="1"/>
      </xdr:nvSpPr>
      <xdr:spPr>
        <a:xfrm>
          <a:off x="14389744" y="1398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9" name="直線コネクタ 4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0" name="テキスト ボックス 4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1" name="直線コネクタ 5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2" name="テキスト ボックス 5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3" name="直線コネクタ 5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4" name="テキスト ボックス 5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5" name="直線コネクタ 5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6" name="テキスト ボックス 5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10" name="直線コネクタ 509"/>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11"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12" name="直線コネクタ 511"/>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13"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14" name="直線コネクタ 513"/>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515"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16" name="フローチャート: 判断 515"/>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17" name="フローチャート: 判断 516"/>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99313</xdr:rowOff>
    </xdr:from>
    <xdr:to>
      <xdr:col>107</xdr:col>
      <xdr:colOff>101600</xdr:colOff>
      <xdr:row>86</xdr:row>
      <xdr:rowOff>29463</xdr:rowOff>
    </xdr:to>
    <xdr:sp macro="" textlink="">
      <xdr:nvSpPr>
        <xdr:cNvPr id="518" name="フローチャート: 判断 517"/>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70968</xdr:rowOff>
    </xdr:from>
    <xdr:to>
      <xdr:col>116</xdr:col>
      <xdr:colOff>114300</xdr:colOff>
      <xdr:row>86</xdr:row>
      <xdr:rowOff>1118</xdr:rowOff>
    </xdr:to>
    <xdr:sp macro="" textlink="">
      <xdr:nvSpPr>
        <xdr:cNvPr id="524" name="楕円 523"/>
        <xdr:cNvSpPr/>
      </xdr:nvSpPr>
      <xdr:spPr>
        <a:xfrm>
          <a:off x="22110700" y="14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32936</xdr:rowOff>
    </xdr:from>
    <xdr:ext cx="469744" cy="259045"/>
    <xdr:sp macro="" textlink="">
      <xdr:nvSpPr>
        <xdr:cNvPr id="525" name="【消防施設】&#10;一人当たり面積該当値テキスト"/>
        <xdr:cNvSpPr txBox="1"/>
      </xdr:nvSpPr>
      <xdr:spPr>
        <a:xfrm>
          <a:off x="22199600" y="146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72797</xdr:rowOff>
    </xdr:from>
    <xdr:to>
      <xdr:col>112</xdr:col>
      <xdr:colOff>38100</xdr:colOff>
      <xdr:row>86</xdr:row>
      <xdr:rowOff>2947</xdr:rowOff>
    </xdr:to>
    <xdr:sp macro="" textlink="">
      <xdr:nvSpPr>
        <xdr:cNvPr id="526" name="楕円 525"/>
        <xdr:cNvSpPr/>
      </xdr:nvSpPr>
      <xdr:spPr>
        <a:xfrm>
          <a:off x="21272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121768</xdr:rowOff>
    </xdr:from>
    <xdr:to>
      <xdr:col>116</xdr:col>
      <xdr:colOff>63500</xdr:colOff>
      <xdr:row>85</xdr:row>
      <xdr:rowOff>123597</xdr:rowOff>
    </xdr:to>
    <xdr:cxnSp macro="">
      <xdr:nvCxnSpPr>
        <xdr:cNvPr id="527" name="直線コネクタ 526"/>
        <xdr:cNvCxnSpPr/>
      </xdr:nvCxnSpPr>
      <xdr:spPr>
        <a:xfrm flipV="1">
          <a:off x="21323300" y="1469501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70510</xdr:rowOff>
    </xdr:from>
    <xdr:to>
      <xdr:col>107</xdr:col>
      <xdr:colOff>101600</xdr:colOff>
      <xdr:row>86</xdr:row>
      <xdr:rowOff>660</xdr:rowOff>
    </xdr:to>
    <xdr:sp macro="" textlink="">
      <xdr:nvSpPr>
        <xdr:cNvPr id="528" name="楕円 527"/>
        <xdr:cNvSpPr/>
      </xdr:nvSpPr>
      <xdr:spPr>
        <a:xfrm>
          <a:off x="203835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121310</xdr:rowOff>
    </xdr:from>
    <xdr:to>
      <xdr:col>111</xdr:col>
      <xdr:colOff>177800</xdr:colOff>
      <xdr:row>85</xdr:row>
      <xdr:rowOff>123597</xdr:rowOff>
    </xdr:to>
    <xdr:cxnSp macro="">
      <xdr:nvCxnSpPr>
        <xdr:cNvPr id="529" name="直線コネクタ 528"/>
        <xdr:cNvCxnSpPr/>
      </xdr:nvCxnSpPr>
      <xdr:spPr>
        <a:xfrm>
          <a:off x="20434300" y="1469456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168724</xdr:rowOff>
    </xdr:from>
    <xdr:ext cx="469744" cy="259045"/>
    <xdr:sp macro="" textlink="">
      <xdr:nvSpPr>
        <xdr:cNvPr id="530" name="n_1aveValue【消防施設】&#10;一人当たり面積"/>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531" name="n_2aveValue【消防施設】&#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19474</xdr:rowOff>
    </xdr:from>
    <xdr:ext cx="469744" cy="259045"/>
    <xdr:sp macro="" textlink="">
      <xdr:nvSpPr>
        <xdr:cNvPr id="532" name="n_1mainValue【消防施設】&#10;一人当たり面積"/>
        <xdr:cNvSpPr txBox="1"/>
      </xdr:nvSpPr>
      <xdr:spPr>
        <a:xfrm>
          <a:off x="21075727" y="1442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17187</xdr:rowOff>
    </xdr:from>
    <xdr:ext cx="469744" cy="259045"/>
    <xdr:sp macro="" textlink="">
      <xdr:nvSpPr>
        <xdr:cNvPr id="533" name="n_2mainValue【消防施設】&#10;一人当たり面積"/>
        <xdr:cNvSpPr txBox="1"/>
      </xdr:nvSpPr>
      <xdr:spPr>
        <a:xfrm>
          <a:off x="20199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4" name="直線コネクタ 5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5" name="テキスト ボックス 54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6" name="直線コネクタ 5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7" name="テキスト ボックス 5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8" name="直線コネクタ 5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9" name="テキスト ボックス 5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0" name="直線コネクタ 5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1" name="テキスト ボックス 5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2" name="直線コネクタ 5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3" name="テキスト ボックス 5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4" name="直線コネクタ 5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5" name="テキスト ボックス 55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7" name="テキスト ボックス 5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59" name="直線コネクタ 558"/>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60"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61" name="直線コネクタ 560"/>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3" name="直線コネクタ 56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64606</xdr:rowOff>
    </xdr:from>
    <xdr:ext cx="405111" cy="259045"/>
    <xdr:sp macro="" textlink="">
      <xdr:nvSpPr>
        <xdr:cNvPr id="564" name="【庁舎】&#10;有形固定資産減価償却率平均値テキスト"/>
        <xdr:cNvSpPr txBox="1"/>
      </xdr:nvSpPr>
      <xdr:spPr>
        <a:xfrm>
          <a:off x="16357600" y="17552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65" name="フローチャート: 判断 564"/>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66" name="フローチャート: 判断 565"/>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76019</xdr:rowOff>
    </xdr:from>
    <xdr:to>
      <xdr:col>76</xdr:col>
      <xdr:colOff>165100</xdr:colOff>
      <xdr:row>104</xdr:row>
      <xdr:rowOff>6169</xdr:rowOff>
    </xdr:to>
    <xdr:sp macro="" textlink="">
      <xdr:nvSpPr>
        <xdr:cNvPr id="567" name="フローチャート: 判断 566"/>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54792</xdr:rowOff>
    </xdr:from>
    <xdr:to>
      <xdr:col>85</xdr:col>
      <xdr:colOff>177800</xdr:colOff>
      <xdr:row>104</xdr:row>
      <xdr:rowOff>156392</xdr:rowOff>
    </xdr:to>
    <xdr:sp macro="" textlink="">
      <xdr:nvSpPr>
        <xdr:cNvPr id="573" name="楕円 572"/>
        <xdr:cNvSpPr/>
      </xdr:nvSpPr>
      <xdr:spPr>
        <a:xfrm>
          <a:off x="16268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33219</xdr:rowOff>
    </xdr:from>
    <xdr:ext cx="405111" cy="259045"/>
    <xdr:sp macro="" textlink="">
      <xdr:nvSpPr>
        <xdr:cNvPr id="574" name="【庁舎】&#10;有形固定資産減価償却率該当値テキスト"/>
        <xdr:cNvSpPr txBox="1"/>
      </xdr:nvSpPr>
      <xdr:spPr>
        <a:xfrm>
          <a:off x="16357600"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575" name="楕円 574"/>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105592</xdr:rowOff>
    </xdr:from>
    <xdr:to>
      <xdr:col>85</xdr:col>
      <xdr:colOff>127000</xdr:colOff>
      <xdr:row>104</xdr:row>
      <xdr:rowOff>138249</xdr:rowOff>
    </xdr:to>
    <xdr:cxnSp macro="">
      <xdr:nvCxnSpPr>
        <xdr:cNvPr id="576" name="直線コネクタ 575"/>
        <xdr:cNvCxnSpPr/>
      </xdr:nvCxnSpPr>
      <xdr:spPr>
        <a:xfrm flipV="1">
          <a:off x="15481300" y="179363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126637</xdr:rowOff>
    </xdr:from>
    <xdr:to>
      <xdr:col>76</xdr:col>
      <xdr:colOff>165100</xdr:colOff>
      <xdr:row>104</xdr:row>
      <xdr:rowOff>56787</xdr:rowOff>
    </xdr:to>
    <xdr:sp macro="" textlink="">
      <xdr:nvSpPr>
        <xdr:cNvPr id="577" name="楕円 576"/>
        <xdr:cNvSpPr/>
      </xdr:nvSpPr>
      <xdr:spPr>
        <a:xfrm>
          <a:off x="14541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5987</xdr:rowOff>
    </xdr:from>
    <xdr:to>
      <xdr:col>81</xdr:col>
      <xdr:colOff>50800</xdr:colOff>
      <xdr:row>104</xdr:row>
      <xdr:rowOff>138249</xdr:rowOff>
    </xdr:to>
    <xdr:cxnSp macro="">
      <xdr:nvCxnSpPr>
        <xdr:cNvPr id="578" name="直線コネクタ 577"/>
        <xdr:cNvCxnSpPr/>
      </xdr:nvCxnSpPr>
      <xdr:spPr>
        <a:xfrm>
          <a:off x="14592300" y="17836787"/>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125565</xdr:rowOff>
    </xdr:from>
    <xdr:ext cx="405111" cy="259045"/>
    <xdr:sp macro="" textlink="">
      <xdr:nvSpPr>
        <xdr:cNvPr id="579"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580"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8726</xdr:rowOff>
    </xdr:from>
    <xdr:ext cx="405111" cy="259045"/>
    <xdr:sp macro="" textlink="">
      <xdr:nvSpPr>
        <xdr:cNvPr id="581" name="n_1main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47914</xdr:rowOff>
    </xdr:from>
    <xdr:ext cx="405111" cy="259045"/>
    <xdr:sp macro="" textlink="">
      <xdr:nvSpPr>
        <xdr:cNvPr id="582" name="n_2mainValue【庁舎】&#10;有形固定資産減価償却率"/>
        <xdr:cNvSpPr txBox="1"/>
      </xdr:nvSpPr>
      <xdr:spPr>
        <a:xfrm>
          <a:off x="14389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3" name="直線コネクタ 5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4" name="テキスト ボックス 5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5" name="直線コネクタ 5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6" name="テキスト ボックス 5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7" name="直線コネクタ 5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8" name="テキスト ボックス 5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9" name="直線コネクタ 5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0" name="テキスト ボックス 5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1" name="直線コネクタ 6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2" name="テキスト ボックス 6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4" name="テキスト ボックス 60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06" name="直線コネクタ 605"/>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07"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08" name="直線コネクタ 607"/>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09"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10" name="直線コネクタ 609"/>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11"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12" name="フローチャート: 判断 611"/>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13" name="フローチャート: 判断 612"/>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13399</xdr:rowOff>
    </xdr:from>
    <xdr:to>
      <xdr:col>107</xdr:col>
      <xdr:colOff>101600</xdr:colOff>
      <xdr:row>108</xdr:row>
      <xdr:rowOff>114999</xdr:rowOff>
    </xdr:to>
    <xdr:sp macro="" textlink="">
      <xdr:nvSpPr>
        <xdr:cNvPr id="614" name="フローチャート: 判断 613"/>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6541</xdr:rowOff>
    </xdr:from>
    <xdr:to>
      <xdr:col>116</xdr:col>
      <xdr:colOff>114300</xdr:colOff>
      <xdr:row>108</xdr:row>
      <xdr:rowOff>108141</xdr:rowOff>
    </xdr:to>
    <xdr:sp macro="" textlink="">
      <xdr:nvSpPr>
        <xdr:cNvPr id="620" name="楕円 619"/>
        <xdr:cNvSpPr/>
      </xdr:nvSpPr>
      <xdr:spPr>
        <a:xfrm>
          <a:off x="22110700" y="1852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621" name="【庁舎】&#10;一人当たり面積該当値テキスト"/>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8826</xdr:rowOff>
    </xdr:from>
    <xdr:to>
      <xdr:col>112</xdr:col>
      <xdr:colOff>38100</xdr:colOff>
      <xdr:row>108</xdr:row>
      <xdr:rowOff>110426</xdr:rowOff>
    </xdr:to>
    <xdr:sp macro="" textlink="">
      <xdr:nvSpPr>
        <xdr:cNvPr id="622" name="楕円 621"/>
        <xdr:cNvSpPr/>
      </xdr:nvSpPr>
      <xdr:spPr>
        <a:xfrm>
          <a:off x="21272500" y="185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57341</xdr:rowOff>
    </xdr:from>
    <xdr:to>
      <xdr:col>116</xdr:col>
      <xdr:colOff>63500</xdr:colOff>
      <xdr:row>108</xdr:row>
      <xdr:rowOff>59626</xdr:rowOff>
    </xdr:to>
    <xdr:cxnSp macro="">
      <xdr:nvCxnSpPr>
        <xdr:cNvPr id="623" name="直線コネクタ 622"/>
        <xdr:cNvCxnSpPr/>
      </xdr:nvCxnSpPr>
      <xdr:spPr>
        <a:xfrm flipV="1">
          <a:off x="21323300" y="1857394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170751</xdr:rowOff>
    </xdr:from>
    <xdr:to>
      <xdr:col>107</xdr:col>
      <xdr:colOff>101600</xdr:colOff>
      <xdr:row>108</xdr:row>
      <xdr:rowOff>100901</xdr:rowOff>
    </xdr:to>
    <xdr:sp macro="" textlink="">
      <xdr:nvSpPr>
        <xdr:cNvPr id="624" name="楕円 623"/>
        <xdr:cNvSpPr/>
      </xdr:nvSpPr>
      <xdr:spPr>
        <a:xfrm>
          <a:off x="20383500" y="1851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50101</xdr:rowOff>
    </xdr:from>
    <xdr:to>
      <xdr:col>111</xdr:col>
      <xdr:colOff>177800</xdr:colOff>
      <xdr:row>108</xdr:row>
      <xdr:rowOff>59626</xdr:rowOff>
    </xdr:to>
    <xdr:cxnSp macro="">
      <xdr:nvCxnSpPr>
        <xdr:cNvPr id="625" name="直線コネクタ 624"/>
        <xdr:cNvCxnSpPr/>
      </xdr:nvCxnSpPr>
      <xdr:spPr>
        <a:xfrm>
          <a:off x="20434300" y="1856670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117239</xdr:rowOff>
    </xdr:from>
    <xdr:ext cx="469744" cy="259045"/>
    <xdr:sp macro="" textlink="">
      <xdr:nvSpPr>
        <xdr:cNvPr id="626"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106126</xdr:rowOff>
    </xdr:from>
    <xdr:ext cx="469744" cy="259045"/>
    <xdr:sp macro="" textlink="">
      <xdr:nvSpPr>
        <xdr:cNvPr id="627" name="n_2aveValue【庁舎】&#10;一人当たり面積"/>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101553</xdr:rowOff>
    </xdr:from>
    <xdr:ext cx="469744" cy="259045"/>
    <xdr:sp macro="" textlink="">
      <xdr:nvSpPr>
        <xdr:cNvPr id="628" name="n_1mainValue【庁舎】&#10;一人当たり面積"/>
        <xdr:cNvSpPr txBox="1"/>
      </xdr:nvSpPr>
      <xdr:spPr>
        <a:xfrm>
          <a:off x="21075727" y="1861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117428</xdr:rowOff>
    </xdr:from>
    <xdr:ext cx="469744" cy="259045"/>
    <xdr:sp macro="" textlink="">
      <xdr:nvSpPr>
        <xdr:cNvPr id="629" name="n_2mainValue【庁舎】&#10;一人当たり面積"/>
        <xdr:cNvSpPr txBox="1"/>
      </xdr:nvSpPr>
      <xdr:spPr>
        <a:xfrm>
          <a:off x="20199427" y="1829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本町においては、図書館、福祉施設、消防施設が類似団体より高い水準である。今後は、平成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年度に策定した公共施設等総合管理計画に基づいた公共施設の維持管理及び老朽化対策等を適切に進めていく。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9,625
9,455
327.65
8,540,715
8,315,377
197,903
4,886,197
6,744,055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43.6</a:t>
          </a:r>
          <a:r>
            <a:rPr kumimoji="1" lang="ja-JP" altLang="en-US" sz="1300">
              <a:latin typeface="ＭＳ Ｐゴシック" panose="020B0600070205080204" pitchFamily="50" charset="-128"/>
              <a:ea typeface="ＭＳ Ｐゴシック" panose="020B0600070205080204" pitchFamily="50" charset="-128"/>
            </a:rPr>
            <a:t>％）に加え、町内に大型事業所が少ないことなどから地方税収が乏しく、類似団体平均を大きく下回っている。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税の徴収力を強化することに努め、増収を図るとともに、一次産業をはじめ、新しい地域産業の創出や、活力あるまちづくり施策を展開しつつ、海陽町行財政改革プランの着実な実行により徹底した歳出削減をする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96157</xdr:rowOff>
    </xdr:to>
    <xdr:cxnSp macro="">
      <xdr:nvCxnSpPr>
        <xdr:cNvPr id="70" name="直線コネクタ 69"/>
        <xdr:cNvCxnSpPr/>
      </xdr:nvCxnSpPr>
      <xdr:spPr>
        <a:xfrm flipV="1">
          <a:off x="4114800" y="76284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ポイント、県平均を</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％下回っているが、合併算定替の縮減により分母となる普通交付税が減少となったため、対前年度比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ポイント上回り</a:t>
          </a:r>
          <a:r>
            <a:rPr kumimoji="1" lang="en-US" altLang="ja-JP" sz="1300">
              <a:latin typeface="ＭＳ Ｐゴシック" panose="020B0600070205080204" pitchFamily="50" charset="-128"/>
              <a:ea typeface="ＭＳ Ｐゴシック" panose="020B0600070205080204" pitchFamily="50" charset="-128"/>
            </a:rPr>
            <a:t>80.6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今後も引き続き行財政改革への取組を実施し、義務的経費の削減に努めることとする。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156633</xdr:rowOff>
    </xdr:from>
    <xdr:to>
      <xdr:col>23</xdr:col>
      <xdr:colOff>133350</xdr:colOff>
      <xdr:row>60</xdr:row>
      <xdr:rowOff>129963</xdr:rowOff>
    </xdr:to>
    <xdr:cxnSp macro="">
      <xdr:nvCxnSpPr>
        <xdr:cNvPr id="133" name="直線コネクタ 132"/>
        <xdr:cNvCxnSpPr/>
      </xdr:nvCxnSpPr>
      <xdr:spPr>
        <a:xfrm>
          <a:off x="4114800" y="1027218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56092</xdr:rowOff>
    </xdr:from>
    <xdr:to>
      <xdr:col>19</xdr:col>
      <xdr:colOff>133350</xdr:colOff>
      <xdr:row>59</xdr:row>
      <xdr:rowOff>156633</xdr:rowOff>
    </xdr:to>
    <xdr:cxnSp macro="">
      <xdr:nvCxnSpPr>
        <xdr:cNvPr id="136" name="直線コネクタ 135"/>
        <xdr:cNvCxnSpPr/>
      </xdr:nvCxnSpPr>
      <xdr:spPr>
        <a:xfrm>
          <a:off x="3225800" y="101716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56092</xdr:rowOff>
    </xdr:from>
    <xdr:to>
      <xdr:col>15</xdr:col>
      <xdr:colOff>82550</xdr:colOff>
      <xdr:row>59</xdr:row>
      <xdr:rowOff>68156</xdr:rowOff>
    </xdr:to>
    <xdr:cxnSp macro="">
      <xdr:nvCxnSpPr>
        <xdr:cNvPr id="139" name="直線コネクタ 138"/>
        <xdr:cNvCxnSpPr/>
      </xdr:nvCxnSpPr>
      <xdr:spPr>
        <a:xfrm flipV="1">
          <a:off x="2336800" y="1017164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59</xdr:row>
      <xdr:rowOff>68156</xdr:rowOff>
    </xdr:to>
    <xdr:cxnSp macro="">
      <xdr:nvCxnSpPr>
        <xdr:cNvPr id="142" name="直線コネクタ 141"/>
        <xdr:cNvCxnSpPr/>
      </xdr:nvCxnSpPr>
      <xdr:spPr>
        <a:xfrm>
          <a:off x="1447800" y="1007110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161079</xdr:rowOff>
    </xdr:from>
    <xdr:to>
      <xdr:col>11</xdr:col>
      <xdr:colOff>82550</xdr:colOff>
      <xdr:row>62</xdr:row>
      <xdr:rowOff>91229</xdr:rowOff>
    </xdr:to>
    <xdr:sp macro="" textlink="">
      <xdr:nvSpPr>
        <xdr:cNvPr id="143" name="フローチャート: 判断 142"/>
        <xdr:cNvSpPr/>
      </xdr:nvSpPr>
      <xdr:spPr>
        <a:xfrm>
          <a:off x="2286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76006</xdr:rowOff>
    </xdr:from>
    <xdr:ext cx="762000" cy="259045"/>
    <xdr:sp macro="" textlink="">
      <xdr:nvSpPr>
        <xdr:cNvPr id="144" name="テキスト ボックス 143"/>
        <xdr:cNvSpPr txBox="1"/>
      </xdr:nvSpPr>
      <xdr:spPr>
        <a:xfrm>
          <a:off x="1955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120862</xdr:rowOff>
    </xdr:from>
    <xdr:to>
      <xdr:col>7</xdr:col>
      <xdr:colOff>31750</xdr:colOff>
      <xdr:row>62</xdr:row>
      <xdr:rowOff>51012</xdr:rowOff>
    </xdr:to>
    <xdr:sp macro="" textlink="">
      <xdr:nvSpPr>
        <xdr:cNvPr id="145" name="フローチャート: 判断 144"/>
        <xdr:cNvSpPr/>
      </xdr:nvSpPr>
      <xdr:spPr>
        <a:xfrm>
          <a:off x="1397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35789</xdr:rowOff>
    </xdr:from>
    <xdr:ext cx="762000" cy="259045"/>
    <xdr:sp macro="" textlink="">
      <xdr:nvSpPr>
        <xdr:cNvPr id="146" name="テキスト ボックス 145"/>
        <xdr:cNvSpPr txBox="1"/>
      </xdr:nvSpPr>
      <xdr:spPr>
        <a:xfrm>
          <a:off x="1066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79163</xdr:rowOff>
    </xdr:from>
    <xdr:to>
      <xdr:col>23</xdr:col>
      <xdr:colOff>184150</xdr:colOff>
      <xdr:row>61</xdr:row>
      <xdr:rowOff>9313</xdr:rowOff>
    </xdr:to>
    <xdr:sp macro="" textlink="">
      <xdr:nvSpPr>
        <xdr:cNvPr id="152" name="楕円 151"/>
        <xdr:cNvSpPr/>
      </xdr:nvSpPr>
      <xdr:spPr>
        <a:xfrm>
          <a:off x="4902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95690</xdr:rowOff>
    </xdr:from>
    <xdr:ext cx="762000" cy="259045"/>
    <xdr:sp macro="" textlink="">
      <xdr:nvSpPr>
        <xdr:cNvPr id="153" name="財政構造の弾力性該当値テキスト"/>
        <xdr:cNvSpPr txBox="1"/>
      </xdr:nvSpPr>
      <xdr:spPr>
        <a:xfrm>
          <a:off x="5041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105833</xdr:rowOff>
    </xdr:from>
    <xdr:to>
      <xdr:col>19</xdr:col>
      <xdr:colOff>184150</xdr:colOff>
      <xdr:row>60</xdr:row>
      <xdr:rowOff>35983</xdr:rowOff>
    </xdr:to>
    <xdr:sp macro="" textlink="">
      <xdr:nvSpPr>
        <xdr:cNvPr id="154" name="楕円 153"/>
        <xdr:cNvSpPr/>
      </xdr:nvSpPr>
      <xdr:spPr>
        <a:xfrm>
          <a:off x="4064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46160</xdr:rowOff>
    </xdr:from>
    <xdr:ext cx="736600" cy="259045"/>
    <xdr:sp macro="" textlink="">
      <xdr:nvSpPr>
        <xdr:cNvPr id="155" name="テキスト ボックス 154"/>
        <xdr:cNvSpPr txBox="1"/>
      </xdr:nvSpPr>
      <xdr:spPr>
        <a:xfrm>
          <a:off x="3733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5292</xdr:rowOff>
    </xdr:from>
    <xdr:to>
      <xdr:col>15</xdr:col>
      <xdr:colOff>133350</xdr:colOff>
      <xdr:row>59</xdr:row>
      <xdr:rowOff>106892</xdr:rowOff>
    </xdr:to>
    <xdr:sp macro="" textlink="">
      <xdr:nvSpPr>
        <xdr:cNvPr id="156" name="楕円 155"/>
        <xdr:cNvSpPr/>
      </xdr:nvSpPr>
      <xdr:spPr>
        <a:xfrm>
          <a:off x="3175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117069</xdr:rowOff>
    </xdr:from>
    <xdr:ext cx="762000" cy="259045"/>
    <xdr:sp macro="" textlink="">
      <xdr:nvSpPr>
        <xdr:cNvPr id="157" name="テキスト ボックス 156"/>
        <xdr:cNvSpPr txBox="1"/>
      </xdr:nvSpPr>
      <xdr:spPr>
        <a:xfrm>
          <a:off x="2844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17356</xdr:rowOff>
    </xdr:from>
    <xdr:to>
      <xdr:col>11</xdr:col>
      <xdr:colOff>82550</xdr:colOff>
      <xdr:row>59</xdr:row>
      <xdr:rowOff>118956</xdr:rowOff>
    </xdr:to>
    <xdr:sp macro="" textlink="">
      <xdr:nvSpPr>
        <xdr:cNvPr id="158" name="楕円 157"/>
        <xdr:cNvSpPr/>
      </xdr:nvSpPr>
      <xdr:spPr>
        <a:xfrm>
          <a:off x="2286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129133</xdr:rowOff>
    </xdr:from>
    <xdr:ext cx="762000" cy="259045"/>
    <xdr:sp macro="" textlink="">
      <xdr:nvSpPr>
        <xdr:cNvPr id="159" name="テキスト ボックス 158"/>
        <xdr:cNvSpPr txBox="1"/>
      </xdr:nvSpPr>
      <xdr:spPr>
        <a:xfrm>
          <a:off x="1955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60" name="楕円 159"/>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61" name="テキスト ボックス 160"/>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240,101</a:t>
          </a:r>
          <a:r>
            <a:rPr kumimoji="1" lang="ja-JP" altLang="en-US" sz="1300">
              <a:latin typeface="ＭＳ Ｐゴシック" panose="020B0600070205080204" pitchFamily="50" charset="-128"/>
              <a:ea typeface="ＭＳ Ｐゴシック" panose="020B0600070205080204" pitchFamily="50" charset="-128"/>
            </a:rPr>
            <a:t>円と前年度決算額と比較では</a:t>
          </a:r>
          <a:r>
            <a:rPr kumimoji="1" lang="en-US" altLang="ja-JP" sz="1300">
              <a:latin typeface="ＭＳ Ｐゴシック" panose="020B0600070205080204" pitchFamily="50" charset="-128"/>
              <a:ea typeface="ＭＳ Ｐゴシック" panose="020B0600070205080204" pitchFamily="50" charset="-128"/>
            </a:rPr>
            <a:t>11,326</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17,130</a:t>
          </a:r>
          <a:r>
            <a:rPr kumimoji="1" lang="ja-JP" altLang="en-US" sz="1300">
              <a:latin typeface="ＭＳ Ｐゴシック" panose="020B0600070205080204" pitchFamily="50" charset="-128"/>
              <a:ea typeface="ＭＳ Ｐゴシック" panose="020B0600070205080204" pitchFamily="50" charset="-128"/>
            </a:rPr>
            <a:t>円上回っており、主な要因としては、物件費のうち特に賃金の額が多くなっている。</a:t>
          </a:r>
        </a:p>
        <a:p>
          <a:r>
            <a:rPr kumimoji="1" lang="ja-JP" altLang="en-US" sz="1300">
              <a:latin typeface="ＭＳ Ｐゴシック" panose="020B0600070205080204" pitchFamily="50" charset="-128"/>
              <a:ea typeface="ＭＳ Ｐゴシック" panose="020B0600070205080204" pitchFamily="50" charset="-128"/>
            </a:rPr>
            <a:t>　今後も退職者補充を必要最小限に留め人件費を抑制するとともに、引き続き物件費の削減に努め、適正化を図る。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128220</xdr:rowOff>
    </xdr:from>
    <xdr:to>
      <xdr:col>23</xdr:col>
      <xdr:colOff>133350</xdr:colOff>
      <xdr:row>82</xdr:row>
      <xdr:rowOff>167263</xdr:rowOff>
    </xdr:to>
    <xdr:cxnSp macro="">
      <xdr:nvCxnSpPr>
        <xdr:cNvPr id="198" name="直線コネクタ 197"/>
        <xdr:cNvCxnSpPr/>
      </xdr:nvCxnSpPr>
      <xdr:spPr>
        <a:xfrm>
          <a:off x="4114800" y="14187120"/>
          <a:ext cx="838200" cy="3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105980</xdr:rowOff>
    </xdr:from>
    <xdr:to>
      <xdr:col>19</xdr:col>
      <xdr:colOff>133350</xdr:colOff>
      <xdr:row>82</xdr:row>
      <xdr:rowOff>128220</xdr:rowOff>
    </xdr:to>
    <xdr:cxnSp macro="">
      <xdr:nvCxnSpPr>
        <xdr:cNvPr id="201" name="直線コネクタ 200"/>
        <xdr:cNvCxnSpPr/>
      </xdr:nvCxnSpPr>
      <xdr:spPr>
        <a:xfrm>
          <a:off x="3225800" y="14164880"/>
          <a:ext cx="889000" cy="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37409</xdr:rowOff>
    </xdr:from>
    <xdr:to>
      <xdr:col>15</xdr:col>
      <xdr:colOff>82550</xdr:colOff>
      <xdr:row>82</xdr:row>
      <xdr:rowOff>105980</xdr:rowOff>
    </xdr:to>
    <xdr:cxnSp macro="">
      <xdr:nvCxnSpPr>
        <xdr:cNvPr id="204" name="直線コネクタ 203"/>
        <xdr:cNvCxnSpPr/>
      </xdr:nvCxnSpPr>
      <xdr:spPr>
        <a:xfrm>
          <a:off x="2336800" y="14096309"/>
          <a:ext cx="889000" cy="6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146934</xdr:rowOff>
    </xdr:from>
    <xdr:to>
      <xdr:col>11</xdr:col>
      <xdr:colOff>31750</xdr:colOff>
      <xdr:row>82</xdr:row>
      <xdr:rowOff>37409</xdr:rowOff>
    </xdr:to>
    <xdr:cxnSp macro="">
      <xdr:nvCxnSpPr>
        <xdr:cNvPr id="207" name="直線コネクタ 206"/>
        <xdr:cNvCxnSpPr/>
      </xdr:nvCxnSpPr>
      <xdr:spPr>
        <a:xfrm>
          <a:off x="1447800" y="14034384"/>
          <a:ext cx="8890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22583</xdr:rowOff>
    </xdr:from>
    <xdr:to>
      <xdr:col>11</xdr:col>
      <xdr:colOff>82550</xdr:colOff>
      <xdr:row>81</xdr:row>
      <xdr:rowOff>124183</xdr:rowOff>
    </xdr:to>
    <xdr:sp macro="" textlink="">
      <xdr:nvSpPr>
        <xdr:cNvPr id="208" name="フローチャート: 判断 207"/>
        <xdr:cNvSpPr/>
      </xdr:nvSpPr>
      <xdr:spPr>
        <a:xfrm>
          <a:off x="2286000" y="1391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134360</xdr:rowOff>
    </xdr:from>
    <xdr:ext cx="762000" cy="259045"/>
    <xdr:sp macro="" textlink="">
      <xdr:nvSpPr>
        <xdr:cNvPr id="209" name="テキスト ボックス 208"/>
        <xdr:cNvSpPr txBox="1"/>
      </xdr:nvSpPr>
      <xdr:spPr>
        <a:xfrm>
          <a:off x="1955800" y="1367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168379</xdr:rowOff>
    </xdr:from>
    <xdr:to>
      <xdr:col>7</xdr:col>
      <xdr:colOff>31750</xdr:colOff>
      <xdr:row>81</xdr:row>
      <xdr:rowOff>98529</xdr:rowOff>
    </xdr:to>
    <xdr:sp macro="" textlink="">
      <xdr:nvSpPr>
        <xdr:cNvPr id="210" name="フローチャート: 判断 209"/>
        <xdr:cNvSpPr/>
      </xdr:nvSpPr>
      <xdr:spPr>
        <a:xfrm>
          <a:off x="1397000" y="138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108706</xdr:rowOff>
    </xdr:from>
    <xdr:ext cx="762000" cy="259045"/>
    <xdr:sp macro="" textlink="">
      <xdr:nvSpPr>
        <xdr:cNvPr id="211" name="テキスト ボックス 210"/>
        <xdr:cNvSpPr txBox="1"/>
      </xdr:nvSpPr>
      <xdr:spPr>
        <a:xfrm>
          <a:off x="1066800" y="136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116463</xdr:rowOff>
    </xdr:from>
    <xdr:to>
      <xdr:col>23</xdr:col>
      <xdr:colOff>184150</xdr:colOff>
      <xdr:row>83</xdr:row>
      <xdr:rowOff>46613</xdr:rowOff>
    </xdr:to>
    <xdr:sp macro="" textlink="">
      <xdr:nvSpPr>
        <xdr:cNvPr id="217" name="楕円 216"/>
        <xdr:cNvSpPr/>
      </xdr:nvSpPr>
      <xdr:spPr>
        <a:xfrm>
          <a:off x="4902200" y="141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88540</xdr:rowOff>
    </xdr:from>
    <xdr:ext cx="762000" cy="259045"/>
    <xdr:sp macro="" textlink="">
      <xdr:nvSpPr>
        <xdr:cNvPr id="218" name="人件費・物件費等の状況該当値テキスト"/>
        <xdr:cNvSpPr txBox="1"/>
      </xdr:nvSpPr>
      <xdr:spPr>
        <a:xfrm>
          <a:off x="5041900" y="1414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77420</xdr:rowOff>
    </xdr:from>
    <xdr:to>
      <xdr:col>19</xdr:col>
      <xdr:colOff>184150</xdr:colOff>
      <xdr:row>83</xdr:row>
      <xdr:rowOff>7570</xdr:rowOff>
    </xdr:to>
    <xdr:sp macro="" textlink="">
      <xdr:nvSpPr>
        <xdr:cNvPr id="219" name="楕円 218"/>
        <xdr:cNvSpPr/>
      </xdr:nvSpPr>
      <xdr:spPr>
        <a:xfrm>
          <a:off x="4064000" y="141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163797</xdr:rowOff>
    </xdr:from>
    <xdr:ext cx="736600" cy="259045"/>
    <xdr:sp macro="" textlink="">
      <xdr:nvSpPr>
        <xdr:cNvPr id="220" name="テキスト ボックス 219"/>
        <xdr:cNvSpPr txBox="1"/>
      </xdr:nvSpPr>
      <xdr:spPr>
        <a:xfrm>
          <a:off x="3733800" y="1422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55180</xdr:rowOff>
    </xdr:from>
    <xdr:to>
      <xdr:col>15</xdr:col>
      <xdr:colOff>133350</xdr:colOff>
      <xdr:row>82</xdr:row>
      <xdr:rowOff>156780</xdr:rowOff>
    </xdr:to>
    <xdr:sp macro="" textlink="">
      <xdr:nvSpPr>
        <xdr:cNvPr id="221" name="楕円 220"/>
        <xdr:cNvSpPr/>
      </xdr:nvSpPr>
      <xdr:spPr>
        <a:xfrm>
          <a:off x="3175000" y="141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141557</xdr:rowOff>
    </xdr:from>
    <xdr:ext cx="762000" cy="259045"/>
    <xdr:sp macro="" textlink="">
      <xdr:nvSpPr>
        <xdr:cNvPr id="222" name="テキスト ボックス 221"/>
        <xdr:cNvSpPr txBox="1"/>
      </xdr:nvSpPr>
      <xdr:spPr>
        <a:xfrm>
          <a:off x="2844800" y="1420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158059</xdr:rowOff>
    </xdr:from>
    <xdr:to>
      <xdr:col>11</xdr:col>
      <xdr:colOff>82550</xdr:colOff>
      <xdr:row>82</xdr:row>
      <xdr:rowOff>88209</xdr:rowOff>
    </xdr:to>
    <xdr:sp macro="" textlink="">
      <xdr:nvSpPr>
        <xdr:cNvPr id="223" name="楕円 222"/>
        <xdr:cNvSpPr/>
      </xdr:nvSpPr>
      <xdr:spPr>
        <a:xfrm>
          <a:off x="2286000" y="1404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72986</xdr:rowOff>
    </xdr:from>
    <xdr:ext cx="762000" cy="259045"/>
    <xdr:sp macro="" textlink="">
      <xdr:nvSpPr>
        <xdr:cNvPr id="224" name="テキスト ボックス 223"/>
        <xdr:cNvSpPr txBox="1"/>
      </xdr:nvSpPr>
      <xdr:spPr>
        <a:xfrm>
          <a:off x="1955800" y="1413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96134</xdr:rowOff>
    </xdr:from>
    <xdr:to>
      <xdr:col>7</xdr:col>
      <xdr:colOff>31750</xdr:colOff>
      <xdr:row>82</xdr:row>
      <xdr:rowOff>26284</xdr:rowOff>
    </xdr:to>
    <xdr:sp macro="" textlink="">
      <xdr:nvSpPr>
        <xdr:cNvPr id="225" name="楕円 224"/>
        <xdr:cNvSpPr/>
      </xdr:nvSpPr>
      <xdr:spPr>
        <a:xfrm>
          <a:off x="1397000" y="139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11061</xdr:rowOff>
    </xdr:from>
    <xdr:ext cx="762000" cy="259045"/>
    <xdr:sp macro="" textlink="">
      <xdr:nvSpPr>
        <xdr:cNvPr id="226" name="テキスト ボックス 225"/>
        <xdr:cNvSpPr txBox="1"/>
      </xdr:nvSpPr>
      <xdr:spPr>
        <a:xfrm>
          <a:off x="1066800" y="1406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年度の指数は前年度と同数の</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ポイント、全国町村平均を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今後も引き続き給与の適正化、人件費の縮減に努める。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2" name="直線コネクタ 261"/>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6955</xdr:rowOff>
    </xdr:to>
    <xdr:cxnSp macro="">
      <xdr:nvCxnSpPr>
        <xdr:cNvPr id="265" name="直線コネクタ 264"/>
        <xdr:cNvCxnSpPr/>
      </xdr:nvCxnSpPr>
      <xdr:spPr>
        <a:xfrm flipV="1">
          <a:off x="15290800" y="142258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120952</xdr:rowOff>
    </xdr:from>
    <xdr:to>
      <xdr:col>72</xdr:col>
      <xdr:colOff>203200</xdr:colOff>
      <xdr:row>83</xdr:row>
      <xdr:rowOff>6955</xdr:rowOff>
    </xdr:to>
    <xdr:cxnSp macro="">
      <xdr:nvCxnSpPr>
        <xdr:cNvPr id="268" name="直線コネクタ 267"/>
        <xdr:cNvCxnSpPr/>
      </xdr:nvCxnSpPr>
      <xdr:spPr>
        <a:xfrm>
          <a:off x="14401800" y="141798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108555</xdr:rowOff>
    </xdr:from>
    <xdr:to>
      <xdr:col>68</xdr:col>
      <xdr:colOff>152400</xdr:colOff>
      <xdr:row>82</xdr:row>
      <xdr:rowOff>120952</xdr:rowOff>
    </xdr:to>
    <xdr:cxnSp macro="">
      <xdr:nvCxnSpPr>
        <xdr:cNvPr id="271" name="直線コネクタ 270"/>
        <xdr:cNvCxnSpPr/>
      </xdr:nvCxnSpPr>
      <xdr:spPr>
        <a:xfrm>
          <a:off x="13512800" y="1399600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3" name="テキスト ボックス 272"/>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5" name="テキスト ボックス 274"/>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1" name="楕円 280"/>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2"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3" name="楕円 282"/>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4" name="テキスト ボックス 283"/>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127605</xdr:rowOff>
    </xdr:from>
    <xdr:to>
      <xdr:col>73</xdr:col>
      <xdr:colOff>44450</xdr:colOff>
      <xdr:row>83</xdr:row>
      <xdr:rowOff>57755</xdr:rowOff>
    </xdr:to>
    <xdr:sp macro="" textlink="">
      <xdr:nvSpPr>
        <xdr:cNvPr id="285" name="楕円 284"/>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67932</xdr:rowOff>
    </xdr:from>
    <xdr:ext cx="762000" cy="259045"/>
    <xdr:sp macro="" textlink="">
      <xdr:nvSpPr>
        <xdr:cNvPr id="286" name="テキスト ボックス 28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70152</xdr:rowOff>
    </xdr:from>
    <xdr:to>
      <xdr:col>68</xdr:col>
      <xdr:colOff>203200</xdr:colOff>
      <xdr:row>83</xdr:row>
      <xdr:rowOff>302</xdr:rowOff>
    </xdr:to>
    <xdr:sp macro="" textlink="">
      <xdr:nvSpPr>
        <xdr:cNvPr id="287" name="楕円 286"/>
        <xdr:cNvSpPr/>
      </xdr:nvSpPr>
      <xdr:spPr>
        <a:xfrm>
          <a:off x="14351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10479</xdr:rowOff>
    </xdr:from>
    <xdr:ext cx="762000" cy="259045"/>
    <xdr:sp macro="" textlink="">
      <xdr:nvSpPr>
        <xdr:cNvPr id="288" name="テキスト ボックス 287"/>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57755</xdr:rowOff>
    </xdr:from>
    <xdr:to>
      <xdr:col>64</xdr:col>
      <xdr:colOff>152400</xdr:colOff>
      <xdr:row>81</xdr:row>
      <xdr:rowOff>159355</xdr:rowOff>
    </xdr:to>
    <xdr:sp macro="" textlink="">
      <xdr:nvSpPr>
        <xdr:cNvPr id="289" name="楕円 288"/>
        <xdr:cNvSpPr/>
      </xdr:nvSpPr>
      <xdr:spPr>
        <a:xfrm>
          <a:off x="13462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169532</xdr:rowOff>
    </xdr:from>
    <xdr:ext cx="762000" cy="259045"/>
    <xdr:sp macro="" textlink="">
      <xdr:nvSpPr>
        <xdr:cNvPr id="290" name="テキスト ボックス 289"/>
        <xdr:cNvSpPr txBox="1"/>
      </xdr:nvSpPr>
      <xdr:spPr>
        <a:xfrm>
          <a:off x="13131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10.60</a:t>
          </a:r>
          <a:r>
            <a:rPr kumimoji="1" lang="ja-JP" altLang="en-US" sz="1300">
              <a:latin typeface="ＭＳ Ｐゴシック" panose="020B0600070205080204" pitchFamily="50" charset="-128"/>
              <a:ea typeface="ＭＳ Ｐゴシック" panose="020B0600070205080204" pitchFamily="50" charset="-128"/>
            </a:rPr>
            <a:t>人と、類似団体平均より</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人少ない職員数となっている。</a:t>
          </a:r>
        </a:p>
        <a:p>
          <a:r>
            <a:rPr kumimoji="1" lang="ja-JP" altLang="en-US" sz="1300">
              <a:latin typeface="ＭＳ Ｐゴシック" panose="020B0600070205080204" pitchFamily="50" charset="-128"/>
              <a:ea typeface="ＭＳ Ｐゴシック" panose="020B0600070205080204" pitchFamily="50" charset="-128"/>
            </a:rPr>
            <a:t>　今後も新規採用の抑制や事務分掌見直しによる職員配置の適正化により、適正な定員管理に努める。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97313</xdr:rowOff>
    </xdr:from>
    <xdr:to>
      <xdr:col>81</xdr:col>
      <xdr:colOff>44450</xdr:colOff>
      <xdr:row>59</xdr:row>
      <xdr:rowOff>112395</xdr:rowOff>
    </xdr:to>
    <xdr:cxnSp macro="">
      <xdr:nvCxnSpPr>
        <xdr:cNvPr id="321" name="直線コネクタ 320"/>
        <xdr:cNvCxnSpPr/>
      </xdr:nvCxnSpPr>
      <xdr:spPr>
        <a:xfrm>
          <a:off x="16179800" y="10212863"/>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97313</xdr:rowOff>
    </xdr:from>
    <xdr:to>
      <xdr:col>77</xdr:col>
      <xdr:colOff>44450</xdr:colOff>
      <xdr:row>59</xdr:row>
      <xdr:rowOff>100330</xdr:rowOff>
    </xdr:to>
    <xdr:cxnSp macro="">
      <xdr:nvCxnSpPr>
        <xdr:cNvPr id="324" name="直線コネクタ 323"/>
        <xdr:cNvCxnSpPr/>
      </xdr:nvCxnSpPr>
      <xdr:spPr>
        <a:xfrm flipV="1">
          <a:off x="15290800" y="1021286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61119</xdr:rowOff>
    </xdr:from>
    <xdr:to>
      <xdr:col>72</xdr:col>
      <xdr:colOff>203200</xdr:colOff>
      <xdr:row>59</xdr:row>
      <xdr:rowOff>100330</xdr:rowOff>
    </xdr:to>
    <xdr:cxnSp macro="">
      <xdr:nvCxnSpPr>
        <xdr:cNvPr id="327" name="直線コネクタ 326"/>
        <xdr:cNvCxnSpPr/>
      </xdr:nvCxnSpPr>
      <xdr:spPr>
        <a:xfrm>
          <a:off x="14401800" y="10176669"/>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47244</xdr:rowOff>
    </xdr:from>
    <xdr:to>
      <xdr:col>68</xdr:col>
      <xdr:colOff>152400</xdr:colOff>
      <xdr:row>59</xdr:row>
      <xdr:rowOff>61119</xdr:rowOff>
    </xdr:to>
    <xdr:cxnSp macro="">
      <xdr:nvCxnSpPr>
        <xdr:cNvPr id="330" name="直線コネクタ 329"/>
        <xdr:cNvCxnSpPr/>
      </xdr:nvCxnSpPr>
      <xdr:spPr>
        <a:xfrm>
          <a:off x="13512800" y="10162794"/>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48323</xdr:rowOff>
    </xdr:from>
    <xdr:to>
      <xdr:col>68</xdr:col>
      <xdr:colOff>203200</xdr:colOff>
      <xdr:row>59</xdr:row>
      <xdr:rowOff>149923</xdr:rowOff>
    </xdr:to>
    <xdr:sp macro="" textlink="">
      <xdr:nvSpPr>
        <xdr:cNvPr id="331" name="フローチャート: 判断 330"/>
        <xdr:cNvSpPr/>
      </xdr:nvSpPr>
      <xdr:spPr>
        <a:xfrm>
          <a:off x="14351000" y="101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134700</xdr:rowOff>
    </xdr:from>
    <xdr:ext cx="762000" cy="259045"/>
    <xdr:sp macro="" textlink="">
      <xdr:nvSpPr>
        <xdr:cNvPr id="332" name="テキスト ボックス 331"/>
        <xdr:cNvSpPr txBox="1"/>
      </xdr:nvSpPr>
      <xdr:spPr>
        <a:xfrm>
          <a:off x="14020800" y="1025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41687</xdr:rowOff>
    </xdr:from>
    <xdr:to>
      <xdr:col>64</xdr:col>
      <xdr:colOff>152400</xdr:colOff>
      <xdr:row>59</xdr:row>
      <xdr:rowOff>143287</xdr:rowOff>
    </xdr:to>
    <xdr:sp macro="" textlink="">
      <xdr:nvSpPr>
        <xdr:cNvPr id="333" name="フローチャート: 判断 332"/>
        <xdr:cNvSpPr/>
      </xdr:nvSpPr>
      <xdr:spPr>
        <a:xfrm>
          <a:off x="13462000" y="101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128064</xdr:rowOff>
    </xdr:from>
    <xdr:ext cx="762000" cy="259045"/>
    <xdr:sp macro="" textlink="">
      <xdr:nvSpPr>
        <xdr:cNvPr id="334" name="テキスト ボックス 333"/>
        <xdr:cNvSpPr txBox="1"/>
      </xdr:nvSpPr>
      <xdr:spPr>
        <a:xfrm>
          <a:off x="13131800" y="1024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40" name="楕円 339"/>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78122</xdr:rowOff>
    </xdr:from>
    <xdr:ext cx="762000" cy="259045"/>
    <xdr:sp macro="" textlink="">
      <xdr:nvSpPr>
        <xdr:cNvPr id="341" name="定員管理の状況該当値テキスト"/>
        <xdr:cNvSpPr txBox="1"/>
      </xdr:nvSpPr>
      <xdr:spPr>
        <a:xfrm>
          <a:off x="17106900" y="1002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46513</xdr:rowOff>
    </xdr:from>
    <xdr:to>
      <xdr:col>77</xdr:col>
      <xdr:colOff>95250</xdr:colOff>
      <xdr:row>59</xdr:row>
      <xdr:rowOff>148113</xdr:rowOff>
    </xdr:to>
    <xdr:sp macro="" textlink="">
      <xdr:nvSpPr>
        <xdr:cNvPr id="342" name="楕円 341"/>
        <xdr:cNvSpPr/>
      </xdr:nvSpPr>
      <xdr:spPr>
        <a:xfrm>
          <a:off x="16129000" y="101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158290</xdr:rowOff>
    </xdr:from>
    <xdr:ext cx="736600" cy="259045"/>
    <xdr:sp macro="" textlink="">
      <xdr:nvSpPr>
        <xdr:cNvPr id="343" name="テキスト ボックス 342"/>
        <xdr:cNvSpPr txBox="1"/>
      </xdr:nvSpPr>
      <xdr:spPr>
        <a:xfrm>
          <a:off x="15798800" y="993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44" name="楕円 343"/>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5" name="テキスト ボックス 344"/>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10319</xdr:rowOff>
    </xdr:from>
    <xdr:to>
      <xdr:col>68</xdr:col>
      <xdr:colOff>203200</xdr:colOff>
      <xdr:row>59</xdr:row>
      <xdr:rowOff>111919</xdr:rowOff>
    </xdr:to>
    <xdr:sp macro="" textlink="">
      <xdr:nvSpPr>
        <xdr:cNvPr id="346" name="楕円 345"/>
        <xdr:cNvSpPr/>
      </xdr:nvSpPr>
      <xdr:spPr>
        <a:xfrm>
          <a:off x="14351000" y="101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122096</xdr:rowOff>
    </xdr:from>
    <xdr:ext cx="762000" cy="259045"/>
    <xdr:sp macro="" textlink="">
      <xdr:nvSpPr>
        <xdr:cNvPr id="347" name="テキスト ボックス 346"/>
        <xdr:cNvSpPr txBox="1"/>
      </xdr:nvSpPr>
      <xdr:spPr>
        <a:xfrm>
          <a:off x="14020800" y="989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167894</xdr:rowOff>
    </xdr:from>
    <xdr:to>
      <xdr:col>64</xdr:col>
      <xdr:colOff>152400</xdr:colOff>
      <xdr:row>59</xdr:row>
      <xdr:rowOff>98044</xdr:rowOff>
    </xdr:to>
    <xdr:sp macro="" textlink="">
      <xdr:nvSpPr>
        <xdr:cNvPr id="348" name="楕円 347"/>
        <xdr:cNvSpPr/>
      </xdr:nvSpPr>
      <xdr:spPr>
        <a:xfrm>
          <a:off x="13462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108221</xdr:rowOff>
    </xdr:from>
    <xdr:ext cx="762000" cy="259045"/>
    <xdr:sp macro="" textlink="">
      <xdr:nvSpPr>
        <xdr:cNvPr id="349" name="テキスト ボックス 348"/>
        <xdr:cNvSpPr txBox="1"/>
      </xdr:nvSpPr>
      <xdr:spPr>
        <a:xfrm>
          <a:off x="13131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前年度までに実施した地方債の繰上償還や大規模事業の償還終了により、前年度から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％と改善され、類似団体平均、全国平均を大きく下回った。</a:t>
          </a:r>
        </a:p>
        <a:p>
          <a:r>
            <a:rPr kumimoji="1" lang="ja-JP" altLang="en-US" sz="1300">
              <a:latin typeface="ＭＳ Ｐゴシック" panose="020B0600070205080204" pitchFamily="50" charset="-128"/>
              <a:ea typeface="ＭＳ Ｐゴシック" panose="020B0600070205080204" pitchFamily="50" charset="-128"/>
            </a:rPr>
            <a:t>　今後も、建設事業の必要性や規模の見直しなどにより、なお一層の健全化を図っていく。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36</xdr:row>
      <xdr:rowOff>157843</xdr:rowOff>
    </xdr:to>
    <xdr:cxnSp macro="">
      <xdr:nvCxnSpPr>
        <xdr:cNvPr id="385" name="直線コネクタ 384"/>
        <xdr:cNvCxnSpPr/>
      </xdr:nvCxnSpPr>
      <xdr:spPr>
        <a:xfrm flipV="1">
          <a:off x="16179800" y="62611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157843</xdr:rowOff>
    </xdr:from>
    <xdr:to>
      <xdr:col>77</xdr:col>
      <xdr:colOff>44450</xdr:colOff>
      <xdr:row>37</xdr:row>
      <xdr:rowOff>66826</xdr:rowOff>
    </xdr:to>
    <xdr:cxnSp macro="">
      <xdr:nvCxnSpPr>
        <xdr:cNvPr id="388" name="直線コネクタ 387"/>
        <xdr:cNvCxnSpPr/>
      </xdr:nvCxnSpPr>
      <xdr:spPr>
        <a:xfrm flipV="1">
          <a:off x="15290800" y="63300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66826</xdr:rowOff>
    </xdr:from>
    <xdr:to>
      <xdr:col>72</xdr:col>
      <xdr:colOff>203200</xdr:colOff>
      <xdr:row>37</xdr:row>
      <xdr:rowOff>170241</xdr:rowOff>
    </xdr:to>
    <xdr:cxnSp macro="">
      <xdr:nvCxnSpPr>
        <xdr:cNvPr id="391" name="直線コネクタ 390"/>
        <xdr:cNvCxnSpPr/>
      </xdr:nvCxnSpPr>
      <xdr:spPr>
        <a:xfrm flipV="1">
          <a:off x="14401800" y="6410476"/>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170241</xdr:rowOff>
    </xdr:from>
    <xdr:to>
      <xdr:col>68</xdr:col>
      <xdr:colOff>152400</xdr:colOff>
      <xdr:row>38</xdr:row>
      <xdr:rowOff>159657</xdr:rowOff>
    </xdr:to>
    <xdr:cxnSp macro="">
      <xdr:nvCxnSpPr>
        <xdr:cNvPr id="394" name="直線コネクタ 393"/>
        <xdr:cNvCxnSpPr/>
      </xdr:nvCxnSpPr>
      <xdr:spPr>
        <a:xfrm flipV="1">
          <a:off x="13512800" y="65138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32052</xdr:rowOff>
    </xdr:from>
    <xdr:to>
      <xdr:col>64</xdr:col>
      <xdr:colOff>152400</xdr:colOff>
      <xdr:row>42</xdr:row>
      <xdr:rowOff>133652</xdr:rowOff>
    </xdr:to>
    <xdr:sp macro="" textlink="">
      <xdr:nvSpPr>
        <xdr:cNvPr id="397" name="フローチャート: 判断 396"/>
        <xdr:cNvSpPr/>
      </xdr:nvSpPr>
      <xdr:spPr>
        <a:xfrm>
          <a:off x="13462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118429</xdr:rowOff>
    </xdr:from>
    <xdr:ext cx="762000" cy="259045"/>
    <xdr:sp macro="" textlink="">
      <xdr:nvSpPr>
        <xdr:cNvPr id="398" name="テキスト ボックス 397"/>
        <xdr:cNvSpPr txBox="1"/>
      </xdr:nvSpPr>
      <xdr:spPr>
        <a:xfrm>
          <a:off x="13131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404" name="楕円 403"/>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54627</xdr:rowOff>
    </xdr:from>
    <xdr:ext cx="762000" cy="259045"/>
    <xdr:sp macro="" textlink="">
      <xdr:nvSpPr>
        <xdr:cNvPr id="405" name="公債費負担の状況該当値テキスト"/>
        <xdr:cNvSpPr txBox="1"/>
      </xdr:nvSpPr>
      <xdr:spPr>
        <a:xfrm>
          <a:off x="17106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107043</xdr:rowOff>
    </xdr:from>
    <xdr:to>
      <xdr:col>77</xdr:col>
      <xdr:colOff>95250</xdr:colOff>
      <xdr:row>37</xdr:row>
      <xdr:rowOff>37193</xdr:rowOff>
    </xdr:to>
    <xdr:sp macro="" textlink="">
      <xdr:nvSpPr>
        <xdr:cNvPr id="406" name="楕円 405"/>
        <xdr:cNvSpPr/>
      </xdr:nvSpPr>
      <xdr:spPr>
        <a:xfrm>
          <a:off x="16129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47370</xdr:rowOff>
    </xdr:from>
    <xdr:ext cx="736600" cy="259045"/>
    <xdr:sp macro="" textlink="">
      <xdr:nvSpPr>
        <xdr:cNvPr id="407" name="テキスト ボックス 406"/>
        <xdr:cNvSpPr txBox="1"/>
      </xdr:nvSpPr>
      <xdr:spPr>
        <a:xfrm>
          <a:off x="15798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16026</xdr:rowOff>
    </xdr:from>
    <xdr:to>
      <xdr:col>73</xdr:col>
      <xdr:colOff>44450</xdr:colOff>
      <xdr:row>37</xdr:row>
      <xdr:rowOff>117626</xdr:rowOff>
    </xdr:to>
    <xdr:sp macro="" textlink="">
      <xdr:nvSpPr>
        <xdr:cNvPr id="408" name="楕円 407"/>
        <xdr:cNvSpPr/>
      </xdr:nvSpPr>
      <xdr:spPr>
        <a:xfrm>
          <a:off x="15240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127803</xdr:rowOff>
    </xdr:from>
    <xdr:ext cx="762000" cy="259045"/>
    <xdr:sp macro="" textlink="">
      <xdr:nvSpPr>
        <xdr:cNvPr id="409" name="テキスト ボックス 408"/>
        <xdr:cNvSpPr txBox="1"/>
      </xdr:nvSpPr>
      <xdr:spPr>
        <a:xfrm>
          <a:off x="14909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119440</xdr:rowOff>
    </xdr:from>
    <xdr:to>
      <xdr:col>68</xdr:col>
      <xdr:colOff>203200</xdr:colOff>
      <xdr:row>38</xdr:row>
      <xdr:rowOff>49591</xdr:rowOff>
    </xdr:to>
    <xdr:sp macro="" textlink="">
      <xdr:nvSpPr>
        <xdr:cNvPr id="410" name="楕円 409"/>
        <xdr:cNvSpPr/>
      </xdr:nvSpPr>
      <xdr:spPr>
        <a:xfrm>
          <a:off x="143510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59767</xdr:rowOff>
    </xdr:from>
    <xdr:ext cx="762000" cy="259045"/>
    <xdr:sp macro="" textlink="">
      <xdr:nvSpPr>
        <xdr:cNvPr id="411" name="テキスト ボックス 410"/>
        <xdr:cNvSpPr txBox="1"/>
      </xdr:nvSpPr>
      <xdr:spPr>
        <a:xfrm>
          <a:off x="14020800" y="623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12" name="楕円 411"/>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13" name="テキスト ボックス 412"/>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大規模事業の地方債償還終了や繰上償還による地方債残高の削減、さらに充当可能基金の増により、充当可能財源が将来負担額を上回る結果となった。</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今後も公債費等義務的経費の削減を中心に行財政改革を進め、財政の健全化に努める。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53" name="フローチャート: 判断 452"/>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4" name="テキスト ボックス 453"/>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5" name="フローチャート: 判断 454"/>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6" name="テキスト ボックス 455"/>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9,625
9,455
327.65
8,540,715
8,315,377
197,903
4,886,197
6,744,055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定員適正化計画に基づき定員管理等に取り組んできた結果、人件費にかかる経常収支比率は低い水準であり、類似団体平均と比較すると</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しかし、賃金や一部事務組合負担金など人件費に準ずる費用については、人口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人当たりの決算額が類似団体と比較して高い水準にあることから、これらを含めた人件費関係経費全体について、削減していく必要がある。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168148</xdr:rowOff>
    </xdr:from>
    <xdr:to>
      <xdr:col>24</xdr:col>
      <xdr:colOff>25400</xdr:colOff>
      <xdr:row>35</xdr:row>
      <xdr:rowOff>37846</xdr:rowOff>
    </xdr:to>
    <xdr:cxnSp macro="">
      <xdr:nvCxnSpPr>
        <xdr:cNvPr id="64" name="直線コネクタ 63"/>
        <xdr:cNvCxnSpPr/>
      </xdr:nvCxnSpPr>
      <xdr:spPr>
        <a:xfrm>
          <a:off x="3987800" y="59974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34</xdr:row>
      <xdr:rowOff>168148</xdr:rowOff>
    </xdr:to>
    <xdr:cxnSp macro="">
      <xdr:nvCxnSpPr>
        <xdr:cNvPr id="67" name="直線コネクタ 66"/>
        <xdr:cNvCxnSpPr/>
      </xdr:nvCxnSpPr>
      <xdr:spPr>
        <a:xfrm>
          <a:off x="3098800" y="59791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149860</xdr:rowOff>
    </xdr:to>
    <xdr:cxnSp macro="">
      <xdr:nvCxnSpPr>
        <xdr:cNvPr id="70" name="直線コネクタ 69"/>
        <xdr:cNvCxnSpPr/>
      </xdr:nvCxnSpPr>
      <xdr:spPr>
        <a:xfrm>
          <a:off x="2209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122428</xdr:rowOff>
    </xdr:from>
    <xdr:to>
      <xdr:col>11</xdr:col>
      <xdr:colOff>9525</xdr:colOff>
      <xdr:row>34</xdr:row>
      <xdr:rowOff>149860</xdr:rowOff>
    </xdr:to>
    <xdr:cxnSp macro="">
      <xdr:nvCxnSpPr>
        <xdr:cNvPr id="73" name="直線コネクタ 72"/>
        <xdr:cNvCxnSpPr/>
      </xdr:nvCxnSpPr>
      <xdr:spPr>
        <a:xfrm>
          <a:off x="1320800" y="5951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158496</xdr:rowOff>
    </xdr:from>
    <xdr:to>
      <xdr:col>24</xdr:col>
      <xdr:colOff>76200</xdr:colOff>
      <xdr:row>35</xdr:row>
      <xdr:rowOff>88646</xdr:rowOff>
    </xdr:to>
    <xdr:sp macro="" textlink="">
      <xdr:nvSpPr>
        <xdr:cNvPr id="83" name="楕円 82"/>
        <xdr:cNvSpPr/>
      </xdr:nvSpPr>
      <xdr:spPr>
        <a:xfrm>
          <a:off x="4775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3573</xdr:rowOff>
    </xdr:from>
    <xdr:ext cx="762000" cy="259045"/>
    <xdr:sp macro="" textlink="">
      <xdr:nvSpPr>
        <xdr:cNvPr id="84" name="人件費該当値テキスト"/>
        <xdr:cNvSpPr txBox="1"/>
      </xdr:nvSpPr>
      <xdr:spPr>
        <a:xfrm>
          <a:off x="4914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117348</xdr:rowOff>
    </xdr:from>
    <xdr:to>
      <xdr:col>20</xdr:col>
      <xdr:colOff>38100</xdr:colOff>
      <xdr:row>35</xdr:row>
      <xdr:rowOff>47498</xdr:rowOff>
    </xdr:to>
    <xdr:sp macro="" textlink="">
      <xdr:nvSpPr>
        <xdr:cNvPr id="85" name="楕円 84"/>
        <xdr:cNvSpPr/>
      </xdr:nvSpPr>
      <xdr:spPr>
        <a:xfrm>
          <a:off x="3937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86" name="テキスト ボックス 85"/>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7" name="楕円 86"/>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88" name="テキスト ボックス 87"/>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89" name="楕円 88"/>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0" name="テキスト ボックス 89"/>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71628</xdr:rowOff>
    </xdr:from>
    <xdr:to>
      <xdr:col>6</xdr:col>
      <xdr:colOff>171450</xdr:colOff>
      <xdr:row>35</xdr:row>
      <xdr:rowOff>1778</xdr:rowOff>
    </xdr:to>
    <xdr:sp macro="" textlink="">
      <xdr:nvSpPr>
        <xdr:cNvPr id="91" name="楕円 90"/>
        <xdr:cNvSpPr/>
      </xdr:nvSpPr>
      <xdr:spPr>
        <a:xfrm>
          <a:off x="1270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11955</xdr:rowOff>
    </xdr:from>
    <xdr:ext cx="762000" cy="259045"/>
    <xdr:sp macro="" textlink="">
      <xdr:nvSpPr>
        <xdr:cNvPr id="92" name="テキスト ボックス 91"/>
        <xdr:cNvSpPr txBox="1"/>
      </xdr:nvSpPr>
      <xdr:spPr>
        <a:xfrm>
          <a:off x="939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ポイント下回っており、この要因としては、行財政改革の実行による徹底した経費削減に努めていることがあげられる。</a:t>
          </a:r>
        </a:p>
        <a:p>
          <a:r>
            <a:rPr kumimoji="1" lang="ja-JP" altLang="en-US" sz="1300">
              <a:latin typeface="ＭＳ Ｐゴシック" panose="020B0600070205080204" pitchFamily="50" charset="-128"/>
              <a:ea typeface="ＭＳ Ｐゴシック" panose="020B0600070205080204" pitchFamily="50" charset="-128"/>
            </a:rPr>
            <a:t>　今後も、海陽町行財政改革プランに基づき経費の節減に努め、より一層の適正化を図る。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115570</xdr:rowOff>
    </xdr:from>
    <xdr:to>
      <xdr:col>82</xdr:col>
      <xdr:colOff>107950</xdr:colOff>
      <xdr:row>15</xdr:row>
      <xdr:rowOff>29845</xdr:rowOff>
    </xdr:to>
    <xdr:cxnSp macro="">
      <xdr:nvCxnSpPr>
        <xdr:cNvPr id="121" name="直線コネクタ 120"/>
        <xdr:cNvCxnSpPr/>
      </xdr:nvCxnSpPr>
      <xdr:spPr>
        <a:xfrm>
          <a:off x="15671800" y="251587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46990</xdr:rowOff>
    </xdr:from>
    <xdr:to>
      <xdr:col>78</xdr:col>
      <xdr:colOff>69850</xdr:colOff>
      <xdr:row>14</xdr:row>
      <xdr:rowOff>115570</xdr:rowOff>
    </xdr:to>
    <xdr:cxnSp macro="">
      <xdr:nvCxnSpPr>
        <xdr:cNvPr id="124" name="直線コネクタ 123"/>
        <xdr:cNvCxnSpPr/>
      </xdr:nvCxnSpPr>
      <xdr:spPr>
        <a:xfrm>
          <a:off x="14782800" y="24472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18415</xdr:rowOff>
    </xdr:from>
    <xdr:to>
      <xdr:col>73</xdr:col>
      <xdr:colOff>180975</xdr:colOff>
      <xdr:row>14</xdr:row>
      <xdr:rowOff>46990</xdr:rowOff>
    </xdr:to>
    <xdr:cxnSp macro="">
      <xdr:nvCxnSpPr>
        <xdr:cNvPr id="127" name="直線コネクタ 126"/>
        <xdr:cNvCxnSpPr/>
      </xdr:nvCxnSpPr>
      <xdr:spPr>
        <a:xfrm>
          <a:off x="13893800" y="24187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18415</xdr:rowOff>
    </xdr:to>
    <xdr:cxnSp macro="">
      <xdr:nvCxnSpPr>
        <xdr:cNvPr id="130" name="直線コネクタ 129"/>
        <xdr:cNvCxnSpPr/>
      </xdr:nvCxnSpPr>
      <xdr:spPr>
        <a:xfrm>
          <a:off x="13004800" y="23901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150495</xdr:rowOff>
    </xdr:from>
    <xdr:to>
      <xdr:col>69</xdr:col>
      <xdr:colOff>142875</xdr:colOff>
      <xdr:row>15</xdr:row>
      <xdr:rowOff>80645</xdr:rowOff>
    </xdr:to>
    <xdr:sp macro="" textlink="">
      <xdr:nvSpPr>
        <xdr:cNvPr id="131" name="フローチャート: 判断 130"/>
        <xdr:cNvSpPr/>
      </xdr:nvSpPr>
      <xdr:spPr>
        <a:xfrm>
          <a:off x="13843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65422</xdr:rowOff>
    </xdr:from>
    <xdr:ext cx="762000" cy="259045"/>
    <xdr:sp macro="" textlink="">
      <xdr:nvSpPr>
        <xdr:cNvPr id="132" name="テキスト ボックス 131"/>
        <xdr:cNvSpPr txBox="1"/>
      </xdr:nvSpPr>
      <xdr:spPr>
        <a:xfrm>
          <a:off x="13512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150495</xdr:rowOff>
    </xdr:from>
    <xdr:to>
      <xdr:col>82</xdr:col>
      <xdr:colOff>158750</xdr:colOff>
      <xdr:row>15</xdr:row>
      <xdr:rowOff>80645</xdr:rowOff>
    </xdr:to>
    <xdr:sp macro="" textlink="">
      <xdr:nvSpPr>
        <xdr:cNvPr id="140" name="楕円 139"/>
        <xdr:cNvSpPr/>
      </xdr:nvSpPr>
      <xdr:spPr>
        <a:xfrm>
          <a:off x="164592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167022</xdr:rowOff>
    </xdr:from>
    <xdr:ext cx="762000" cy="259045"/>
    <xdr:sp macro="" textlink="">
      <xdr:nvSpPr>
        <xdr:cNvPr id="141" name="物件費該当値テキスト"/>
        <xdr:cNvSpPr txBox="1"/>
      </xdr:nvSpPr>
      <xdr:spPr>
        <a:xfrm>
          <a:off x="16598900" y="23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64770</xdr:rowOff>
    </xdr:from>
    <xdr:to>
      <xdr:col>78</xdr:col>
      <xdr:colOff>120650</xdr:colOff>
      <xdr:row>14</xdr:row>
      <xdr:rowOff>166370</xdr:rowOff>
    </xdr:to>
    <xdr:sp macro="" textlink="">
      <xdr:nvSpPr>
        <xdr:cNvPr id="142" name="楕円 141"/>
        <xdr:cNvSpPr/>
      </xdr:nvSpPr>
      <xdr:spPr>
        <a:xfrm>
          <a:off x="15621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5097</xdr:rowOff>
    </xdr:from>
    <xdr:ext cx="736600" cy="259045"/>
    <xdr:sp macro="" textlink="">
      <xdr:nvSpPr>
        <xdr:cNvPr id="143" name="テキスト ボックス 142"/>
        <xdr:cNvSpPr txBox="1"/>
      </xdr:nvSpPr>
      <xdr:spPr>
        <a:xfrm>
          <a:off x="15290800" y="2233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167640</xdr:rowOff>
    </xdr:from>
    <xdr:to>
      <xdr:col>74</xdr:col>
      <xdr:colOff>31750</xdr:colOff>
      <xdr:row>14</xdr:row>
      <xdr:rowOff>97790</xdr:rowOff>
    </xdr:to>
    <xdr:sp macro="" textlink="">
      <xdr:nvSpPr>
        <xdr:cNvPr id="144" name="楕円 143"/>
        <xdr:cNvSpPr/>
      </xdr:nvSpPr>
      <xdr:spPr>
        <a:xfrm>
          <a:off x="14732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107967</xdr:rowOff>
    </xdr:from>
    <xdr:ext cx="762000" cy="259045"/>
    <xdr:sp macro="" textlink="">
      <xdr:nvSpPr>
        <xdr:cNvPr id="145" name="テキスト ボックス 144"/>
        <xdr:cNvSpPr txBox="1"/>
      </xdr:nvSpPr>
      <xdr:spPr>
        <a:xfrm>
          <a:off x="14401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139065</xdr:rowOff>
    </xdr:from>
    <xdr:to>
      <xdr:col>69</xdr:col>
      <xdr:colOff>142875</xdr:colOff>
      <xdr:row>14</xdr:row>
      <xdr:rowOff>69215</xdr:rowOff>
    </xdr:to>
    <xdr:sp macro="" textlink="">
      <xdr:nvSpPr>
        <xdr:cNvPr id="146" name="楕円 145"/>
        <xdr:cNvSpPr/>
      </xdr:nvSpPr>
      <xdr:spPr>
        <a:xfrm>
          <a:off x="13843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79392</xdr:rowOff>
    </xdr:from>
    <xdr:ext cx="762000" cy="259045"/>
    <xdr:sp macro="" textlink="">
      <xdr:nvSpPr>
        <xdr:cNvPr id="147" name="テキスト ボックス 146"/>
        <xdr:cNvSpPr txBox="1"/>
      </xdr:nvSpPr>
      <xdr:spPr>
        <a:xfrm>
          <a:off x="13512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48" name="楕円 147"/>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49" name="テキスト ボックス 148"/>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年度末で高齢化率</a:t>
          </a:r>
          <a:r>
            <a:rPr kumimoji="1" lang="en-US" altLang="ja-JP" sz="1300">
              <a:latin typeface="ＭＳ Ｐゴシック" panose="020B0600070205080204" pitchFamily="50" charset="-128"/>
              <a:ea typeface="ＭＳ Ｐゴシック" panose="020B0600070205080204" pitchFamily="50" charset="-128"/>
            </a:rPr>
            <a:t>43.1</a:t>
          </a:r>
          <a:r>
            <a:rPr kumimoji="1" lang="ja-JP" altLang="en-US" sz="1300">
              <a:latin typeface="ＭＳ Ｐゴシック" panose="020B0600070205080204" pitchFamily="50" charset="-128"/>
              <a:ea typeface="ＭＳ Ｐゴシック" panose="020B0600070205080204" pitchFamily="50" charset="-128"/>
            </a:rPr>
            <a:t>％と少子高齢化が進む本町であるが、扶助費の経常収支比率は類似団体平均より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国レベルで社会保障関係経費の増加が見込まれるなか、本町では保健、医療、介護に関し包括的に取組を行っており、今後も更なる充実を図り、関係機関等と連携し扶助費の抑制に努める。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2" name="直線コネクタ 181"/>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85" name="直線コネクタ 184"/>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12700</xdr:rowOff>
    </xdr:to>
    <xdr:cxnSp macro="">
      <xdr:nvCxnSpPr>
        <xdr:cNvPr id="188" name="直線コネクタ 187"/>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1" name="直線コネクタ 190"/>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57150</xdr:rowOff>
    </xdr:from>
    <xdr:to>
      <xdr:col>11</xdr:col>
      <xdr:colOff>60325</xdr:colOff>
      <xdr:row>56</xdr:row>
      <xdr:rowOff>158750</xdr:rowOff>
    </xdr:to>
    <xdr:sp macro="" textlink="">
      <xdr:nvSpPr>
        <xdr:cNvPr id="192" name="フローチャート: 判断 191"/>
        <xdr:cNvSpPr/>
      </xdr:nvSpPr>
      <xdr:spPr>
        <a:xfrm>
          <a:off x="2159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193" name="テキスト ボックス 192"/>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4" name="フローチャート: 判断 19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5" name="テキスト ボックス 194"/>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1" name="楕円 20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2"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3" name="楕円 202"/>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4" name="テキスト ボックス 203"/>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5" name="楕円 20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6" name="テキスト ボックス 20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7" name="楕円 206"/>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8" name="テキスト ボックス 207"/>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09" name="楕円 208"/>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0" name="テキスト ボックス 209"/>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とともに、公営企業等においては独立採算の原則に立ち返った料金の改定による経営の健全化、国民健康保険及び介護保険においても保険料の適正化を図り、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57</xdr:row>
      <xdr:rowOff>14986</xdr:rowOff>
    </xdr:to>
    <xdr:cxnSp macro="">
      <xdr:nvCxnSpPr>
        <xdr:cNvPr id="240" name="直線コネクタ 239"/>
        <xdr:cNvCxnSpPr/>
      </xdr:nvCxnSpPr>
      <xdr:spPr>
        <a:xfrm>
          <a:off x="15671800" y="9760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108712</xdr:rowOff>
    </xdr:from>
    <xdr:to>
      <xdr:col>78</xdr:col>
      <xdr:colOff>69850</xdr:colOff>
      <xdr:row>56</xdr:row>
      <xdr:rowOff>159004</xdr:rowOff>
    </xdr:to>
    <xdr:cxnSp macro="">
      <xdr:nvCxnSpPr>
        <xdr:cNvPr id="243" name="直線コネクタ 242"/>
        <xdr:cNvCxnSpPr/>
      </xdr:nvCxnSpPr>
      <xdr:spPr>
        <a:xfrm>
          <a:off x="14782800" y="97099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56</xdr:row>
      <xdr:rowOff>108712</xdr:rowOff>
    </xdr:to>
    <xdr:cxnSp macro="">
      <xdr:nvCxnSpPr>
        <xdr:cNvPr id="246" name="直線コネクタ 245"/>
        <xdr:cNvCxnSpPr/>
      </xdr:nvCxnSpPr>
      <xdr:spPr>
        <a:xfrm>
          <a:off x="13893800" y="9696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76708</xdr:rowOff>
    </xdr:from>
    <xdr:to>
      <xdr:col>69</xdr:col>
      <xdr:colOff>92075</xdr:colOff>
      <xdr:row>56</xdr:row>
      <xdr:rowOff>94996</xdr:rowOff>
    </xdr:to>
    <xdr:cxnSp macro="">
      <xdr:nvCxnSpPr>
        <xdr:cNvPr id="249" name="直線コネクタ 248"/>
        <xdr:cNvCxnSpPr/>
      </xdr:nvCxnSpPr>
      <xdr:spPr>
        <a:xfrm>
          <a:off x="13004800" y="9677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0" name="フローチャート: 判断 24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1" name="テキスト ボックス 25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52" name="フローチャート: 判断 25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53" name="テキスト ボックス 25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59" name="楕円 258"/>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152163</xdr:rowOff>
    </xdr:from>
    <xdr:ext cx="762000" cy="259045"/>
    <xdr:sp macro="" textlink="">
      <xdr:nvSpPr>
        <xdr:cNvPr id="260"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1" name="楕円 260"/>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48531</xdr:rowOff>
    </xdr:from>
    <xdr:ext cx="736600" cy="259045"/>
    <xdr:sp macro="" textlink="">
      <xdr:nvSpPr>
        <xdr:cNvPr id="262" name="テキスト ボックス 261"/>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57912</xdr:rowOff>
    </xdr:from>
    <xdr:to>
      <xdr:col>74</xdr:col>
      <xdr:colOff>31750</xdr:colOff>
      <xdr:row>56</xdr:row>
      <xdr:rowOff>159512</xdr:rowOff>
    </xdr:to>
    <xdr:sp macro="" textlink="">
      <xdr:nvSpPr>
        <xdr:cNvPr id="263" name="楕円 262"/>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169689</xdr:rowOff>
    </xdr:from>
    <xdr:ext cx="762000" cy="259045"/>
    <xdr:sp macro="" textlink="">
      <xdr:nvSpPr>
        <xdr:cNvPr id="264" name="テキスト ボックス 263"/>
        <xdr:cNvSpPr txBox="1"/>
      </xdr:nvSpPr>
      <xdr:spPr>
        <a:xfrm>
          <a:off x="14401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44196</xdr:rowOff>
    </xdr:from>
    <xdr:to>
      <xdr:col>69</xdr:col>
      <xdr:colOff>142875</xdr:colOff>
      <xdr:row>56</xdr:row>
      <xdr:rowOff>145796</xdr:rowOff>
    </xdr:to>
    <xdr:sp macro="" textlink="">
      <xdr:nvSpPr>
        <xdr:cNvPr id="265" name="楕円 264"/>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66" name="テキスト ボックス 265"/>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67" name="楕円 266"/>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68" name="テキスト ボックス 267"/>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補助費の経常収支比率は類似団体平均を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ポイント上回り</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％で前年度と比べると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ポイント高くなっている。類似団体を上回っている主な要因は病院事業会計への繰出金や広域で行っている消防組合、衛生処理事務組合などへの負担金の影響が考えられる。</a:t>
          </a:r>
        </a:p>
        <a:p>
          <a:r>
            <a:rPr kumimoji="1" lang="ja-JP" altLang="en-US" sz="1300">
              <a:latin typeface="ＭＳ Ｐゴシック" panose="020B0600070205080204" pitchFamily="50" charset="-128"/>
              <a:ea typeface="ＭＳ Ｐゴシック" panose="020B0600070205080204" pitchFamily="50" charset="-128"/>
            </a:rPr>
            <a:t>　今後は、病院事業の経営安定化や一部事務組合に対しても経費削減の努力を要請し、補助費の削減を図る。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72136</xdr:rowOff>
    </xdr:to>
    <xdr:cxnSp macro="">
      <xdr:nvCxnSpPr>
        <xdr:cNvPr id="298" name="直線コネクタ 297"/>
        <xdr:cNvCxnSpPr/>
      </xdr:nvCxnSpPr>
      <xdr:spPr>
        <a:xfrm>
          <a:off x="15671800" y="65552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40132</xdr:rowOff>
    </xdr:to>
    <xdr:cxnSp macro="">
      <xdr:nvCxnSpPr>
        <xdr:cNvPr id="301" name="直線コネクタ 300"/>
        <xdr:cNvCxnSpPr/>
      </xdr:nvCxnSpPr>
      <xdr:spPr>
        <a:xfrm>
          <a:off x="14782800" y="6555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40132</xdr:rowOff>
    </xdr:to>
    <xdr:cxnSp macro="">
      <xdr:nvCxnSpPr>
        <xdr:cNvPr id="304" name="直線コネクタ 303"/>
        <xdr:cNvCxnSpPr/>
      </xdr:nvCxnSpPr>
      <xdr:spPr>
        <a:xfrm>
          <a:off x="13893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165862</xdr:rowOff>
    </xdr:to>
    <xdr:cxnSp macro="">
      <xdr:nvCxnSpPr>
        <xdr:cNvPr id="307" name="直線コネクタ 306"/>
        <xdr:cNvCxnSpPr/>
      </xdr:nvCxnSpPr>
      <xdr:spPr>
        <a:xfrm>
          <a:off x="13004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08" name="フローチャート: 判断 30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09" name="テキスト ボックス 30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0" name="フローチャート: 判断 30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1" name="テキスト ボックス 31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17" name="楕円 316"/>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18"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19" name="楕円 318"/>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20" name="テキスト ボックス 319"/>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21" name="楕円 320"/>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22" name="テキスト ボックス 321"/>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3" name="楕円 322"/>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4" name="テキスト ボックス 323"/>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25" name="楕円 324"/>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26" name="テキスト ボックス 325"/>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合併前の大規模事業に要した地方債の償還のピークは過ぎ、計画的な繰上償還も実施しているため、公債費にかかる経常収支比率は年々改善されており、平成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今後も引き続き事業の厳選や見直しによる新規発行地方債の管理に努めることで公債費負担の軽減を図る。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69850</xdr:rowOff>
    </xdr:to>
    <xdr:cxnSp macro="">
      <xdr:nvCxnSpPr>
        <xdr:cNvPr id="356" name="直線コネクタ 355"/>
        <xdr:cNvCxnSpPr/>
      </xdr:nvCxnSpPr>
      <xdr:spPr>
        <a:xfrm flipV="1">
          <a:off x="3987800" y="13266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78994</xdr:rowOff>
    </xdr:to>
    <xdr:cxnSp macro="">
      <xdr:nvCxnSpPr>
        <xdr:cNvPr id="359" name="直線コネクタ 358"/>
        <xdr:cNvCxnSpPr/>
      </xdr:nvCxnSpPr>
      <xdr:spPr>
        <a:xfrm flipV="1">
          <a:off x="3098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78</xdr:row>
      <xdr:rowOff>12700</xdr:rowOff>
    </xdr:to>
    <xdr:cxnSp macro="">
      <xdr:nvCxnSpPr>
        <xdr:cNvPr id="362" name="直線コネクタ 361"/>
        <xdr:cNvCxnSpPr/>
      </xdr:nvCxnSpPr>
      <xdr:spPr>
        <a:xfrm flipV="1">
          <a:off x="2209800" y="132806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12700</xdr:rowOff>
    </xdr:to>
    <xdr:cxnSp macro="">
      <xdr:nvCxnSpPr>
        <xdr:cNvPr id="365" name="直線コネクタ 364"/>
        <xdr:cNvCxnSpPr/>
      </xdr:nvCxnSpPr>
      <xdr:spPr>
        <a:xfrm>
          <a:off x="1320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6" name="フローチャート: 判断 36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7" name="テキスト ボックス 36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68" name="フローチャート: 判断 36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69" name="テキスト ボックス 36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75" name="楕円 374"/>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76"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77" name="楕円 376"/>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79" name="楕円 378"/>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0" name="テキスト ボックス 379"/>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1" name="楕円 380"/>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2" name="テキスト ボックス 381"/>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3" name="楕円 382"/>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4" name="テキスト ボックス 383"/>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a:t>
          </a:r>
          <a:r>
            <a:rPr kumimoji="1" lang="en-US" altLang="ja-JP" sz="1300">
              <a:latin typeface="ＭＳ Ｐゴシック" panose="020B0600070205080204" pitchFamily="50" charset="-128"/>
              <a:ea typeface="ＭＳ Ｐゴシック" panose="020B0600070205080204" pitchFamily="50" charset="-128"/>
            </a:rPr>
            <a:t>65.7</a:t>
          </a:r>
          <a:r>
            <a:rPr kumimoji="1" lang="ja-JP" altLang="en-US" sz="1300">
              <a:latin typeface="ＭＳ Ｐゴシック" panose="020B0600070205080204" pitchFamily="50" charset="-128"/>
              <a:ea typeface="ＭＳ Ｐゴシック" panose="020B0600070205080204" pitchFamily="50" charset="-128"/>
            </a:rPr>
            <a:t>％と前年度と比べると</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ポイント上回っているものの、類似団体平均、全国平均との比較ではともに大きく下回っている。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今後も現在の水準を維持するため、引き続き経費削減に努める。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81280</xdr:rowOff>
    </xdr:from>
    <xdr:to>
      <xdr:col>82</xdr:col>
      <xdr:colOff>107950</xdr:colOff>
      <xdr:row>81</xdr:row>
      <xdr:rowOff>81280</xdr:rowOff>
    </xdr:to>
    <xdr:cxnSp macro="">
      <xdr:nvCxnSpPr>
        <xdr:cNvPr id="412" name="直線コネクタ 411"/>
        <xdr:cNvCxnSpPr/>
      </xdr:nvCxnSpPr>
      <xdr:spPr>
        <a:xfrm flipV="1">
          <a:off x="16510000" y="1294003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13"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14" name="直線コネクタ 413"/>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167657</xdr:rowOff>
    </xdr:from>
    <xdr:ext cx="762000" cy="259045"/>
    <xdr:sp macro="" textlink="">
      <xdr:nvSpPr>
        <xdr:cNvPr id="415" name="公債費以外最大値テキスト"/>
        <xdr:cNvSpPr txBox="1"/>
      </xdr:nvSpPr>
      <xdr:spPr>
        <a:xfrm>
          <a:off x="16598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81280</xdr:rowOff>
    </xdr:from>
    <xdr:to>
      <xdr:col>82</xdr:col>
      <xdr:colOff>196850</xdr:colOff>
      <xdr:row>75</xdr:row>
      <xdr:rowOff>81280</xdr:rowOff>
    </xdr:to>
    <xdr:cxnSp macro="">
      <xdr:nvCxnSpPr>
        <xdr:cNvPr id="416" name="直線コネクタ 415"/>
        <xdr:cNvCxnSpPr/>
      </xdr:nvCxnSpPr>
      <xdr:spPr>
        <a:xfrm>
          <a:off x="16421100" y="1294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107950</xdr:rowOff>
    </xdr:from>
    <xdr:to>
      <xdr:col>82</xdr:col>
      <xdr:colOff>107950</xdr:colOff>
      <xdr:row>76</xdr:row>
      <xdr:rowOff>77470</xdr:rowOff>
    </xdr:to>
    <xdr:cxnSp macro="">
      <xdr:nvCxnSpPr>
        <xdr:cNvPr id="417" name="直線コネクタ 416"/>
        <xdr:cNvCxnSpPr/>
      </xdr:nvCxnSpPr>
      <xdr:spPr>
        <a:xfrm>
          <a:off x="15671800" y="1296670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18"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19" name="フローチャート: 判断 418"/>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5080</xdr:rowOff>
    </xdr:from>
    <xdr:to>
      <xdr:col>78</xdr:col>
      <xdr:colOff>69850</xdr:colOff>
      <xdr:row>75</xdr:row>
      <xdr:rowOff>107950</xdr:rowOff>
    </xdr:to>
    <xdr:cxnSp macro="">
      <xdr:nvCxnSpPr>
        <xdr:cNvPr id="420" name="直線コネクタ 419"/>
        <xdr:cNvCxnSpPr/>
      </xdr:nvCxnSpPr>
      <xdr:spPr>
        <a:xfrm>
          <a:off x="14782800" y="128638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34289</xdr:rowOff>
    </xdr:from>
    <xdr:to>
      <xdr:col>78</xdr:col>
      <xdr:colOff>120650</xdr:colOff>
      <xdr:row>77</xdr:row>
      <xdr:rowOff>135889</xdr:rowOff>
    </xdr:to>
    <xdr:sp macro="" textlink="">
      <xdr:nvSpPr>
        <xdr:cNvPr id="421" name="フローチャート: 判断 420"/>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22" name="テキスト ボックス 421"/>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100330</xdr:rowOff>
    </xdr:from>
    <xdr:to>
      <xdr:col>73</xdr:col>
      <xdr:colOff>180975</xdr:colOff>
      <xdr:row>75</xdr:row>
      <xdr:rowOff>5080</xdr:rowOff>
    </xdr:to>
    <xdr:cxnSp macro="">
      <xdr:nvCxnSpPr>
        <xdr:cNvPr id="423" name="直線コネクタ 422"/>
        <xdr:cNvCxnSpPr/>
      </xdr:nvCxnSpPr>
      <xdr:spPr>
        <a:xfrm>
          <a:off x="13893800" y="127876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4" name="フローチャート: 判断 423"/>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5" name="テキスト ボックス 424"/>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20320</xdr:rowOff>
    </xdr:from>
    <xdr:to>
      <xdr:col>69</xdr:col>
      <xdr:colOff>92075</xdr:colOff>
      <xdr:row>74</xdr:row>
      <xdr:rowOff>100330</xdr:rowOff>
    </xdr:to>
    <xdr:cxnSp macro="">
      <xdr:nvCxnSpPr>
        <xdr:cNvPr id="426" name="直線コネクタ 425"/>
        <xdr:cNvCxnSpPr/>
      </xdr:nvCxnSpPr>
      <xdr:spPr>
        <a:xfrm>
          <a:off x="13004800" y="127076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27" name="フローチャート: 判断 42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28" name="テキスト ボックス 42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29" name="フローチャート: 判断 42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30" name="テキスト ボックス 42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26670</xdr:rowOff>
    </xdr:from>
    <xdr:to>
      <xdr:col>82</xdr:col>
      <xdr:colOff>158750</xdr:colOff>
      <xdr:row>76</xdr:row>
      <xdr:rowOff>128270</xdr:rowOff>
    </xdr:to>
    <xdr:sp macro="" textlink="">
      <xdr:nvSpPr>
        <xdr:cNvPr id="436" name="楕円 435"/>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43197</xdr:rowOff>
    </xdr:from>
    <xdr:ext cx="762000" cy="259045"/>
    <xdr:sp macro="" textlink="">
      <xdr:nvSpPr>
        <xdr:cNvPr id="437" name="公債費以外該当値テキスト"/>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57150</xdr:rowOff>
    </xdr:from>
    <xdr:to>
      <xdr:col>78</xdr:col>
      <xdr:colOff>120650</xdr:colOff>
      <xdr:row>75</xdr:row>
      <xdr:rowOff>158750</xdr:rowOff>
    </xdr:to>
    <xdr:sp macro="" textlink="">
      <xdr:nvSpPr>
        <xdr:cNvPr id="438" name="楕円 437"/>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168927</xdr:rowOff>
    </xdr:from>
    <xdr:ext cx="736600" cy="259045"/>
    <xdr:sp macro="" textlink="">
      <xdr:nvSpPr>
        <xdr:cNvPr id="439" name="テキスト ボックス 43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125730</xdr:rowOff>
    </xdr:from>
    <xdr:to>
      <xdr:col>74</xdr:col>
      <xdr:colOff>31750</xdr:colOff>
      <xdr:row>75</xdr:row>
      <xdr:rowOff>55880</xdr:rowOff>
    </xdr:to>
    <xdr:sp macro="" textlink="">
      <xdr:nvSpPr>
        <xdr:cNvPr id="440" name="楕円 439"/>
        <xdr:cNvSpPr/>
      </xdr:nvSpPr>
      <xdr:spPr>
        <a:xfrm>
          <a:off x="14732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66057</xdr:rowOff>
    </xdr:from>
    <xdr:ext cx="762000" cy="259045"/>
    <xdr:sp macro="" textlink="">
      <xdr:nvSpPr>
        <xdr:cNvPr id="441" name="テキスト ボックス 440"/>
        <xdr:cNvSpPr txBox="1"/>
      </xdr:nvSpPr>
      <xdr:spPr>
        <a:xfrm>
          <a:off x="14401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49530</xdr:rowOff>
    </xdr:from>
    <xdr:to>
      <xdr:col>69</xdr:col>
      <xdr:colOff>142875</xdr:colOff>
      <xdr:row>74</xdr:row>
      <xdr:rowOff>151130</xdr:rowOff>
    </xdr:to>
    <xdr:sp macro="" textlink="">
      <xdr:nvSpPr>
        <xdr:cNvPr id="442" name="楕円 441"/>
        <xdr:cNvSpPr/>
      </xdr:nvSpPr>
      <xdr:spPr>
        <a:xfrm>
          <a:off x="13843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161307</xdr:rowOff>
    </xdr:from>
    <xdr:ext cx="762000" cy="259045"/>
    <xdr:sp macro="" textlink="">
      <xdr:nvSpPr>
        <xdr:cNvPr id="443" name="テキスト ボックス 442"/>
        <xdr:cNvSpPr txBox="1"/>
      </xdr:nvSpPr>
      <xdr:spPr>
        <a:xfrm>
          <a:off x="13512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44" name="楕円 443"/>
        <xdr:cNvSpPr/>
      </xdr:nvSpPr>
      <xdr:spPr>
        <a:xfrm>
          <a:off x="12954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45" name="テキスト ボックス 444"/>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104683</xdr:rowOff>
    </xdr:from>
    <xdr:to>
      <xdr:col>29</xdr:col>
      <xdr:colOff>127000</xdr:colOff>
      <xdr:row>17</xdr:row>
      <xdr:rowOff>144139</xdr:rowOff>
    </xdr:to>
    <xdr:cxnSp macro="">
      <xdr:nvCxnSpPr>
        <xdr:cNvPr id="48" name="直線コネクタ 47"/>
        <xdr:cNvCxnSpPr/>
      </xdr:nvCxnSpPr>
      <xdr:spPr bwMode="auto">
        <a:xfrm flipV="1">
          <a:off x="5003800" y="3066958"/>
          <a:ext cx="647700" cy="3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139293</xdr:rowOff>
    </xdr:from>
    <xdr:to>
      <xdr:col>26</xdr:col>
      <xdr:colOff>50800</xdr:colOff>
      <xdr:row>17</xdr:row>
      <xdr:rowOff>144139</xdr:rowOff>
    </xdr:to>
    <xdr:cxnSp macro="">
      <xdr:nvCxnSpPr>
        <xdr:cNvPr id="51" name="直線コネクタ 50"/>
        <xdr:cNvCxnSpPr/>
      </xdr:nvCxnSpPr>
      <xdr:spPr bwMode="auto">
        <a:xfrm>
          <a:off x="4305300" y="3101568"/>
          <a:ext cx="698500" cy="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139293</xdr:rowOff>
    </xdr:from>
    <xdr:to>
      <xdr:col>22</xdr:col>
      <xdr:colOff>114300</xdr:colOff>
      <xdr:row>18</xdr:row>
      <xdr:rowOff>20512</xdr:rowOff>
    </xdr:to>
    <xdr:cxnSp macro="">
      <xdr:nvCxnSpPr>
        <xdr:cNvPr id="54" name="直線コネクタ 53"/>
        <xdr:cNvCxnSpPr/>
      </xdr:nvCxnSpPr>
      <xdr:spPr bwMode="auto">
        <a:xfrm flipV="1">
          <a:off x="3606800" y="3101568"/>
          <a:ext cx="698500" cy="5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109152</xdr:rowOff>
    </xdr:from>
    <xdr:ext cx="762000" cy="259045"/>
    <xdr:sp macro="" textlink="">
      <xdr:nvSpPr>
        <xdr:cNvPr id="56" name="テキスト ボックス 55"/>
        <xdr:cNvSpPr txBox="1"/>
      </xdr:nvSpPr>
      <xdr:spPr>
        <a:xfrm>
          <a:off x="3924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20512</xdr:rowOff>
    </xdr:from>
    <xdr:to>
      <xdr:col>18</xdr:col>
      <xdr:colOff>177800</xdr:colOff>
      <xdr:row>18</xdr:row>
      <xdr:rowOff>73346</xdr:rowOff>
    </xdr:to>
    <xdr:cxnSp macro="">
      <xdr:nvCxnSpPr>
        <xdr:cNvPr id="57" name="直線コネクタ 56"/>
        <xdr:cNvCxnSpPr/>
      </xdr:nvCxnSpPr>
      <xdr:spPr bwMode="auto">
        <a:xfrm flipV="1">
          <a:off x="2908300" y="3154237"/>
          <a:ext cx="698500" cy="5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40468</xdr:rowOff>
    </xdr:from>
    <xdr:to>
      <xdr:col>19</xdr:col>
      <xdr:colOff>38100</xdr:colOff>
      <xdr:row>19</xdr:row>
      <xdr:rowOff>142068</xdr:rowOff>
    </xdr:to>
    <xdr:sp macro="" textlink="">
      <xdr:nvSpPr>
        <xdr:cNvPr id="58" name="フローチャート: 判断 57"/>
        <xdr:cNvSpPr/>
      </xdr:nvSpPr>
      <xdr:spPr bwMode="auto">
        <a:xfrm>
          <a:off x="35560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126845</xdr:rowOff>
    </xdr:from>
    <xdr:ext cx="762000" cy="259045"/>
    <xdr:sp macro="" textlink="">
      <xdr:nvSpPr>
        <xdr:cNvPr id="59" name="テキスト ボックス 58"/>
        <xdr:cNvSpPr txBox="1"/>
      </xdr:nvSpPr>
      <xdr:spPr>
        <a:xfrm>
          <a:off x="3225800" y="343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67690</xdr:rowOff>
    </xdr:from>
    <xdr:to>
      <xdr:col>15</xdr:col>
      <xdr:colOff>101600</xdr:colOff>
      <xdr:row>19</xdr:row>
      <xdr:rowOff>169290</xdr:rowOff>
    </xdr:to>
    <xdr:sp macro="" textlink="">
      <xdr:nvSpPr>
        <xdr:cNvPr id="60" name="フローチャート: 判断 59"/>
        <xdr:cNvSpPr/>
      </xdr:nvSpPr>
      <xdr:spPr bwMode="auto">
        <a:xfrm>
          <a:off x="2857500" y="3372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154067</xdr:rowOff>
    </xdr:from>
    <xdr:ext cx="762000" cy="259045"/>
    <xdr:sp macro="" textlink="">
      <xdr:nvSpPr>
        <xdr:cNvPr id="61" name="テキスト ボックス 60"/>
        <xdr:cNvSpPr txBox="1"/>
      </xdr:nvSpPr>
      <xdr:spPr>
        <a:xfrm>
          <a:off x="2527300" y="345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53883</xdr:rowOff>
    </xdr:from>
    <xdr:to>
      <xdr:col>29</xdr:col>
      <xdr:colOff>177800</xdr:colOff>
      <xdr:row>17</xdr:row>
      <xdr:rowOff>155483</xdr:rowOff>
    </xdr:to>
    <xdr:sp macro="" textlink="">
      <xdr:nvSpPr>
        <xdr:cNvPr id="67" name="楕円 66"/>
        <xdr:cNvSpPr/>
      </xdr:nvSpPr>
      <xdr:spPr bwMode="auto">
        <a:xfrm>
          <a:off x="5600700" y="301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70410</xdr:rowOff>
    </xdr:from>
    <xdr:ext cx="762000" cy="259045"/>
    <xdr:sp macro="" textlink="">
      <xdr:nvSpPr>
        <xdr:cNvPr id="68" name="人口1人当たり決算額の推移該当値テキスト130"/>
        <xdr:cNvSpPr txBox="1"/>
      </xdr:nvSpPr>
      <xdr:spPr>
        <a:xfrm>
          <a:off x="5740400" y="28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93339</xdr:rowOff>
    </xdr:from>
    <xdr:to>
      <xdr:col>26</xdr:col>
      <xdr:colOff>101600</xdr:colOff>
      <xdr:row>18</xdr:row>
      <xdr:rowOff>23489</xdr:rowOff>
    </xdr:to>
    <xdr:sp macro="" textlink="">
      <xdr:nvSpPr>
        <xdr:cNvPr id="69" name="楕円 68"/>
        <xdr:cNvSpPr/>
      </xdr:nvSpPr>
      <xdr:spPr bwMode="auto">
        <a:xfrm>
          <a:off x="4953000" y="305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33666</xdr:rowOff>
    </xdr:from>
    <xdr:ext cx="736600" cy="259045"/>
    <xdr:sp macro="" textlink="">
      <xdr:nvSpPr>
        <xdr:cNvPr id="70" name="テキスト ボックス 69"/>
        <xdr:cNvSpPr txBox="1"/>
      </xdr:nvSpPr>
      <xdr:spPr>
        <a:xfrm>
          <a:off x="4622800" y="282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88493</xdr:rowOff>
    </xdr:from>
    <xdr:to>
      <xdr:col>22</xdr:col>
      <xdr:colOff>165100</xdr:colOff>
      <xdr:row>18</xdr:row>
      <xdr:rowOff>18643</xdr:rowOff>
    </xdr:to>
    <xdr:sp macro="" textlink="">
      <xdr:nvSpPr>
        <xdr:cNvPr id="71" name="楕円 70"/>
        <xdr:cNvSpPr/>
      </xdr:nvSpPr>
      <xdr:spPr bwMode="auto">
        <a:xfrm>
          <a:off x="4254500" y="305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28820</xdr:rowOff>
    </xdr:from>
    <xdr:ext cx="762000" cy="259045"/>
    <xdr:sp macro="" textlink="">
      <xdr:nvSpPr>
        <xdr:cNvPr id="72" name="テキスト ボックス 71"/>
        <xdr:cNvSpPr txBox="1"/>
      </xdr:nvSpPr>
      <xdr:spPr>
        <a:xfrm>
          <a:off x="3924300" y="281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141162</xdr:rowOff>
    </xdr:from>
    <xdr:to>
      <xdr:col>19</xdr:col>
      <xdr:colOff>38100</xdr:colOff>
      <xdr:row>18</xdr:row>
      <xdr:rowOff>71312</xdr:rowOff>
    </xdr:to>
    <xdr:sp macro="" textlink="">
      <xdr:nvSpPr>
        <xdr:cNvPr id="73" name="楕円 72"/>
        <xdr:cNvSpPr/>
      </xdr:nvSpPr>
      <xdr:spPr bwMode="auto">
        <a:xfrm>
          <a:off x="3556000" y="3103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81489</xdr:rowOff>
    </xdr:from>
    <xdr:ext cx="762000" cy="259045"/>
    <xdr:sp macro="" textlink="">
      <xdr:nvSpPr>
        <xdr:cNvPr id="74" name="テキスト ボックス 73"/>
        <xdr:cNvSpPr txBox="1"/>
      </xdr:nvSpPr>
      <xdr:spPr>
        <a:xfrm>
          <a:off x="3225800" y="287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22546</xdr:rowOff>
    </xdr:from>
    <xdr:to>
      <xdr:col>15</xdr:col>
      <xdr:colOff>101600</xdr:colOff>
      <xdr:row>18</xdr:row>
      <xdr:rowOff>124146</xdr:rowOff>
    </xdr:to>
    <xdr:sp macro="" textlink="">
      <xdr:nvSpPr>
        <xdr:cNvPr id="75" name="楕円 74"/>
        <xdr:cNvSpPr/>
      </xdr:nvSpPr>
      <xdr:spPr bwMode="auto">
        <a:xfrm>
          <a:off x="2857500" y="3156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134323</xdr:rowOff>
    </xdr:from>
    <xdr:ext cx="762000" cy="259045"/>
    <xdr:sp macro="" textlink="">
      <xdr:nvSpPr>
        <xdr:cNvPr id="76" name="テキスト ボックス 75"/>
        <xdr:cNvSpPr txBox="1"/>
      </xdr:nvSpPr>
      <xdr:spPr>
        <a:xfrm>
          <a:off x="2527300" y="292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238602</xdr:rowOff>
    </xdr:from>
    <xdr:to>
      <xdr:col>29</xdr:col>
      <xdr:colOff>127000</xdr:colOff>
      <xdr:row>37</xdr:row>
      <xdr:rowOff>261920</xdr:rowOff>
    </xdr:to>
    <xdr:cxnSp macro="">
      <xdr:nvCxnSpPr>
        <xdr:cNvPr id="108" name="直線コネクタ 107"/>
        <xdr:cNvCxnSpPr/>
      </xdr:nvCxnSpPr>
      <xdr:spPr bwMode="auto">
        <a:xfrm>
          <a:off x="5003800" y="7363302"/>
          <a:ext cx="647700" cy="2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212747</xdr:rowOff>
    </xdr:from>
    <xdr:to>
      <xdr:col>26</xdr:col>
      <xdr:colOff>50800</xdr:colOff>
      <xdr:row>37</xdr:row>
      <xdr:rowOff>238602</xdr:rowOff>
    </xdr:to>
    <xdr:cxnSp macro="">
      <xdr:nvCxnSpPr>
        <xdr:cNvPr id="111" name="直線コネクタ 110"/>
        <xdr:cNvCxnSpPr/>
      </xdr:nvCxnSpPr>
      <xdr:spPr bwMode="auto">
        <a:xfrm>
          <a:off x="4305300" y="7337447"/>
          <a:ext cx="698500" cy="2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97099</xdr:rowOff>
    </xdr:from>
    <xdr:to>
      <xdr:col>22</xdr:col>
      <xdr:colOff>114300</xdr:colOff>
      <xdr:row>37</xdr:row>
      <xdr:rowOff>212747</xdr:rowOff>
    </xdr:to>
    <xdr:cxnSp macro="">
      <xdr:nvCxnSpPr>
        <xdr:cNvPr id="114" name="直線コネクタ 113"/>
        <xdr:cNvCxnSpPr/>
      </xdr:nvCxnSpPr>
      <xdr:spPr bwMode="auto">
        <a:xfrm>
          <a:off x="3606800" y="7221799"/>
          <a:ext cx="698500" cy="115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34234</xdr:rowOff>
    </xdr:from>
    <xdr:to>
      <xdr:col>18</xdr:col>
      <xdr:colOff>177800</xdr:colOff>
      <xdr:row>37</xdr:row>
      <xdr:rowOff>97099</xdr:rowOff>
    </xdr:to>
    <xdr:cxnSp macro="">
      <xdr:nvCxnSpPr>
        <xdr:cNvPr id="117" name="直線コネクタ 116"/>
        <xdr:cNvCxnSpPr/>
      </xdr:nvCxnSpPr>
      <xdr:spPr bwMode="auto">
        <a:xfrm>
          <a:off x="2908300" y="7158934"/>
          <a:ext cx="698500" cy="62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18" name="フローチャート: 判断 117"/>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54474</xdr:rowOff>
    </xdr:from>
    <xdr:ext cx="762000" cy="259045"/>
    <xdr:sp macro="" textlink="">
      <xdr:nvSpPr>
        <xdr:cNvPr id="119" name="テキスト ボックス 118"/>
        <xdr:cNvSpPr txBox="1"/>
      </xdr:nvSpPr>
      <xdr:spPr>
        <a:xfrm>
          <a:off x="32258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0" name="フローチャート: 判断 119"/>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342808</xdr:rowOff>
    </xdr:from>
    <xdr:ext cx="762000" cy="259045"/>
    <xdr:sp macro="" textlink="">
      <xdr:nvSpPr>
        <xdr:cNvPr id="121" name="テキスト ボックス 120"/>
        <xdr:cNvSpPr txBox="1"/>
      </xdr:nvSpPr>
      <xdr:spPr>
        <a:xfrm>
          <a:off x="2527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211120</xdr:rowOff>
    </xdr:from>
    <xdr:to>
      <xdr:col>29</xdr:col>
      <xdr:colOff>177800</xdr:colOff>
      <xdr:row>37</xdr:row>
      <xdr:rowOff>312720</xdr:rowOff>
    </xdr:to>
    <xdr:sp macro="" textlink="">
      <xdr:nvSpPr>
        <xdr:cNvPr id="127" name="楕円 126"/>
        <xdr:cNvSpPr/>
      </xdr:nvSpPr>
      <xdr:spPr bwMode="auto">
        <a:xfrm>
          <a:off x="5600700" y="7335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119697</xdr:rowOff>
    </xdr:from>
    <xdr:ext cx="762000" cy="259045"/>
    <xdr:sp macro="" textlink="">
      <xdr:nvSpPr>
        <xdr:cNvPr id="128" name="人口1人当たり決算額の推移該当値テキスト445"/>
        <xdr:cNvSpPr txBox="1"/>
      </xdr:nvSpPr>
      <xdr:spPr>
        <a:xfrm>
          <a:off x="5740400" y="72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187802</xdr:rowOff>
    </xdr:from>
    <xdr:to>
      <xdr:col>26</xdr:col>
      <xdr:colOff>101600</xdr:colOff>
      <xdr:row>37</xdr:row>
      <xdr:rowOff>289402</xdr:rowOff>
    </xdr:to>
    <xdr:sp macro="" textlink="">
      <xdr:nvSpPr>
        <xdr:cNvPr id="129" name="楕円 128"/>
        <xdr:cNvSpPr/>
      </xdr:nvSpPr>
      <xdr:spPr bwMode="auto">
        <a:xfrm>
          <a:off x="4953000" y="7312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274179</xdr:rowOff>
    </xdr:from>
    <xdr:ext cx="736600" cy="259045"/>
    <xdr:sp macro="" textlink="">
      <xdr:nvSpPr>
        <xdr:cNvPr id="130" name="テキスト ボックス 129"/>
        <xdr:cNvSpPr txBox="1"/>
      </xdr:nvSpPr>
      <xdr:spPr>
        <a:xfrm>
          <a:off x="4622800" y="739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161947</xdr:rowOff>
    </xdr:from>
    <xdr:to>
      <xdr:col>22</xdr:col>
      <xdr:colOff>165100</xdr:colOff>
      <xdr:row>37</xdr:row>
      <xdr:rowOff>263547</xdr:rowOff>
    </xdr:to>
    <xdr:sp macro="" textlink="">
      <xdr:nvSpPr>
        <xdr:cNvPr id="131" name="楕円 130"/>
        <xdr:cNvSpPr/>
      </xdr:nvSpPr>
      <xdr:spPr bwMode="auto">
        <a:xfrm>
          <a:off x="4254500" y="728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248324</xdr:rowOff>
    </xdr:from>
    <xdr:ext cx="762000" cy="259045"/>
    <xdr:sp macro="" textlink="">
      <xdr:nvSpPr>
        <xdr:cNvPr id="132" name="テキスト ボックス 131"/>
        <xdr:cNvSpPr txBox="1"/>
      </xdr:nvSpPr>
      <xdr:spPr>
        <a:xfrm>
          <a:off x="3924300" y="737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46299</xdr:rowOff>
    </xdr:from>
    <xdr:to>
      <xdr:col>19</xdr:col>
      <xdr:colOff>38100</xdr:colOff>
      <xdr:row>37</xdr:row>
      <xdr:rowOff>147899</xdr:rowOff>
    </xdr:to>
    <xdr:sp macro="" textlink="">
      <xdr:nvSpPr>
        <xdr:cNvPr id="133" name="楕円 132"/>
        <xdr:cNvSpPr/>
      </xdr:nvSpPr>
      <xdr:spPr bwMode="auto">
        <a:xfrm>
          <a:off x="3556000" y="717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132676</xdr:rowOff>
    </xdr:from>
    <xdr:ext cx="762000" cy="259045"/>
    <xdr:sp macro="" textlink="">
      <xdr:nvSpPr>
        <xdr:cNvPr id="134" name="テキスト ボックス 133"/>
        <xdr:cNvSpPr txBox="1"/>
      </xdr:nvSpPr>
      <xdr:spPr>
        <a:xfrm>
          <a:off x="3225800" y="725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154884</xdr:rowOff>
    </xdr:from>
    <xdr:to>
      <xdr:col>15</xdr:col>
      <xdr:colOff>101600</xdr:colOff>
      <xdr:row>37</xdr:row>
      <xdr:rowOff>85034</xdr:rowOff>
    </xdr:to>
    <xdr:sp macro="" textlink="">
      <xdr:nvSpPr>
        <xdr:cNvPr id="135" name="楕円 134"/>
        <xdr:cNvSpPr/>
      </xdr:nvSpPr>
      <xdr:spPr bwMode="auto">
        <a:xfrm>
          <a:off x="2857500" y="7108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69811</xdr:rowOff>
    </xdr:from>
    <xdr:ext cx="762000" cy="259045"/>
    <xdr:sp macro="" textlink="">
      <xdr:nvSpPr>
        <xdr:cNvPr id="136" name="テキスト ボックス 135"/>
        <xdr:cNvSpPr txBox="1"/>
      </xdr:nvSpPr>
      <xdr:spPr>
        <a:xfrm>
          <a:off x="2527300" y="719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9,625
9,455
327.65
8,540,715
8,315,377
197,903
4,886,197
6,744,055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67447</xdr:rowOff>
    </xdr:from>
    <xdr:to>
      <xdr:col>24</xdr:col>
      <xdr:colOff>63500</xdr:colOff>
      <xdr:row>37</xdr:row>
      <xdr:rowOff>87816</xdr:rowOff>
    </xdr:to>
    <xdr:cxnSp macro="">
      <xdr:nvCxnSpPr>
        <xdr:cNvPr id="61" name="直線コネクタ 60"/>
        <xdr:cNvCxnSpPr/>
      </xdr:nvCxnSpPr>
      <xdr:spPr>
        <a:xfrm flipV="1">
          <a:off x="3797300" y="6411097"/>
          <a:ext cx="8382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84524</xdr:rowOff>
    </xdr:from>
    <xdr:to>
      <xdr:col>19</xdr:col>
      <xdr:colOff>177800</xdr:colOff>
      <xdr:row>37</xdr:row>
      <xdr:rowOff>87816</xdr:rowOff>
    </xdr:to>
    <xdr:cxnSp macro="">
      <xdr:nvCxnSpPr>
        <xdr:cNvPr id="64" name="直線コネクタ 63"/>
        <xdr:cNvCxnSpPr/>
      </xdr:nvCxnSpPr>
      <xdr:spPr>
        <a:xfrm>
          <a:off x="2908300" y="642817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84524</xdr:rowOff>
    </xdr:from>
    <xdr:to>
      <xdr:col>15</xdr:col>
      <xdr:colOff>50800</xdr:colOff>
      <xdr:row>37</xdr:row>
      <xdr:rowOff>90947</xdr:rowOff>
    </xdr:to>
    <xdr:cxnSp macro="">
      <xdr:nvCxnSpPr>
        <xdr:cNvPr id="67" name="直線コネクタ 66"/>
        <xdr:cNvCxnSpPr/>
      </xdr:nvCxnSpPr>
      <xdr:spPr>
        <a:xfrm flipV="1">
          <a:off x="2019300" y="6428174"/>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90947</xdr:rowOff>
    </xdr:from>
    <xdr:to>
      <xdr:col>10</xdr:col>
      <xdr:colOff>114300</xdr:colOff>
      <xdr:row>37</xdr:row>
      <xdr:rowOff>133802</xdr:rowOff>
    </xdr:to>
    <xdr:cxnSp macro="">
      <xdr:nvCxnSpPr>
        <xdr:cNvPr id="70" name="直線コネクタ 69"/>
        <xdr:cNvCxnSpPr/>
      </xdr:nvCxnSpPr>
      <xdr:spPr>
        <a:xfrm flipV="1">
          <a:off x="1130300" y="6434597"/>
          <a:ext cx="889000" cy="4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16647</xdr:rowOff>
    </xdr:from>
    <xdr:to>
      <xdr:col>24</xdr:col>
      <xdr:colOff>114300</xdr:colOff>
      <xdr:row>37</xdr:row>
      <xdr:rowOff>118247</xdr:rowOff>
    </xdr:to>
    <xdr:sp macro="" textlink="">
      <xdr:nvSpPr>
        <xdr:cNvPr id="80" name="楕円 79"/>
        <xdr:cNvSpPr/>
      </xdr:nvSpPr>
      <xdr:spPr>
        <a:xfrm>
          <a:off x="4584700" y="6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166524</xdr:rowOff>
    </xdr:from>
    <xdr:ext cx="534377" cy="259045"/>
    <xdr:sp macro="" textlink="">
      <xdr:nvSpPr>
        <xdr:cNvPr id="81" name="人件費該当値テキスト"/>
        <xdr:cNvSpPr txBox="1"/>
      </xdr:nvSpPr>
      <xdr:spPr>
        <a:xfrm>
          <a:off x="4686300" y="633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37016</xdr:rowOff>
    </xdr:from>
    <xdr:to>
      <xdr:col>20</xdr:col>
      <xdr:colOff>38100</xdr:colOff>
      <xdr:row>37</xdr:row>
      <xdr:rowOff>138616</xdr:rowOff>
    </xdr:to>
    <xdr:sp macro="" textlink="">
      <xdr:nvSpPr>
        <xdr:cNvPr id="82" name="楕円 81"/>
        <xdr:cNvSpPr/>
      </xdr:nvSpPr>
      <xdr:spPr>
        <a:xfrm>
          <a:off x="3746500" y="63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129743</xdr:rowOff>
    </xdr:from>
    <xdr:ext cx="534377" cy="259045"/>
    <xdr:sp macro="" textlink="">
      <xdr:nvSpPr>
        <xdr:cNvPr id="83" name="テキスト ボックス 82"/>
        <xdr:cNvSpPr txBox="1"/>
      </xdr:nvSpPr>
      <xdr:spPr>
        <a:xfrm>
          <a:off x="3530111" y="64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33724</xdr:rowOff>
    </xdr:from>
    <xdr:to>
      <xdr:col>15</xdr:col>
      <xdr:colOff>101600</xdr:colOff>
      <xdr:row>37</xdr:row>
      <xdr:rowOff>135324</xdr:rowOff>
    </xdr:to>
    <xdr:sp macro="" textlink="">
      <xdr:nvSpPr>
        <xdr:cNvPr id="84" name="楕円 83"/>
        <xdr:cNvSpPr/>
      </xdr:nvSpPr>
      <xdr:spPr>
        <a:xfrm>
          <a:off x="2857500" y="63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126451</xdr:rowOff>
    </xdr:from>
    <xdr:ext cx="534377" cy="259045"/>
    <xdr:sp macro="" textlink="">
      <xdr:nvSpPr>
        <xdr:cNvPr id="85" name="テキスト ボックス 84"/>
        <xdr:cNvSpPr txBox="1"/>
      </xdr:nvSpPr>
      <xdr:spPr>
        <a:xfrm>
          <a:off x="2641111" y="64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40147</xdr:rowOff>
    </xdr:from>
    <xdr:to>
      <xdr:col>10</xdr:col>
      <xdr:colOff>165100</xdr:colOff>
      <xdr:row>37</xdr:row>
      <xdr:rowOff>141747</xdr:rowOff>
    </xdr:to>
    <xdr:sp macro="" textlink="">
      <xdr:nvSpPr>
        <xdr:cNvPr id="86" name="楕円 85"/>
        <xdr:cNvSpPr/>
      </xdr:nvSpPr>
      <xdr:spPr>
        <a:xfrm>
          <a:off x="1968500" y="63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132874</xdr:rowOff>
    </xdr:from>
    <xdr:ext cx="534377" cy="259045"/>
    <xdr:sp macro="" textlink="">
      <xdr:nvSpPr>
        <xdr:cNvPr id="87" name="テキスト ボックス 86"/>
        <xdr:cNvSpPr txBox="1"/>
      </xdr:nvSpPr>
      <xdr:spPr>
        <a:xfrm>
          <a:off x="1752111" y="64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83002</xdr:rowOff>
    </xdr:from>
    <xdr:to>
      <xdr:col>6</xdr:col>
      <xdr:colOff>38100</xdr:colOff>
      <xdr:row>38</xdr:row>
      <xdr:rowOff>13153</xdr:rowOff>
    </xdr:to>
    <xdr:sp macro="" textlink="">
      <xdr:nvSpPr>
        <xdr:cNvPr id="88" name="楕円 87"/>
        <xdr:cNvSpPr/>
      </xdr:nvSpPr>
      <xdr:spPr>
        <a:xfrm>
          <a:off x="1079500" y="64266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4279</xdr:rowOff>
    </xdr:from>
    <xdr:ext cx="534377" cy="259045"/>
    <xdr:sp macro="" textlink="">
      <xdr:nvSpPr>
        <xdr:cNvPr id="89" name="テキスト ボックス 88"/>
        <xdr:cNvSpPr txBox="1"/>
      </xdr:nvSpPr>
      <xdr:spPr>
        <a:xfrm>
          <a:off x="863111" y="651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115912</xdr:rowOff>
    </xdr:from>
    <xdr:to>
      <xdr:col>24</xdr:col>
      <xdr:colOff>63500</xdr:colOff>
      <xdr:row>56</xdr:row>
      <xdr:rowOff>144925</xdr:rowOff>
    </xdr:to>
    <xdr:cxnSp macro="">
      <xdr:nvCxnSpPr>
        <xdr:cNvPr id="120" name="直線コネクタ 119"/>
        <xdr:cNvCxnSpPr/>
      </xdr:nvCxnSpPr>
      <xdr:spPr>
        <a:xfrm flipV="1">
          <a:off x="3797300" y="9717112"/>
          <a:ext cx="8382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144925</xdr:rowOff>
    </xdr:from>
    <xdr:to>
      <xdr:col>19</xdr:col>
      <xdr:colOff>177800</xdr:colOff>
      <xdr:row>56</xdr:row>
      <xdr:rowOff>166877</xdr:rowOff>
    </xdr:to>
    <xdr:cxnSp macro="">
      <xdr:nvCxnSpPr>
        <xdr:cNvPr id="123" name="直線コネクタ 122"/>
        <xdr:cNvCxnSpPr/>
      </xdr:nvCxnSpPr>
      <xdr:spPr>
        <a:xfrm flipV="1">
          <a:off x="2908300" y="9746125"/>
          <a:ext cx="889000" cy="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166877</xdr:rowOff>
    </xdr:from>
    <xdr:to>
      <xdr:col>15</xdr:col>
      <xdr:colOff>50800</xdr:colOff>
      <xdr:row>57</xdr:row>
      <xdr:rowOff>52995</xdr:rowOff>
    </xdr:to>
    <xdr:cxnSp macro="">
      <xdr:nvCxnSpPr>
        <xdr:cNvPr id="126" name="直線コネクタ 125"/>
        <xdr:cNvCxnSpPr/>
      </xdr:nvCxnSpPr>
      <xdr:spPr>
        <a:xfrm flipV="1">
          <a:off x="2019300" y="9768077"/>
          <a:ext cx="889000" cy="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52995</xdr:rowOff>
    </xdr:from>
    <xdr:to>
      <xdr:col>10</xdr:col>
      <xdr:colOff>114300</xdr:colOff>
      <xdr:row>57</xdr:row>
      <xdr:rowOff>95051</xdr:rowOff>
    </xdr:to>
    <xdr:cxnSp macro="">
      <xdr:nvCxnSpPr>
        <xdr:cNvPr id="129" name="直線コネクタ 128"/>
        <xdr:cNvCxnSpPr/>
      </xdr:nvCxnSpPr>
      <xdr:spPr>
        <a:xfrm flipV="1">
          <a:off x="1130300" y="9825645"/>
          <a:ext cx="889000" cy="4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145100</xdr:rowOff>
    </xdr:from>
    <xdr:to>
      <xdr:col>10</xdr:col>
      <xdr:colOff>165100</xdr:colOff>
      <xdr:row>58</xdr:row>
      <xdr:rowOff>75250</xdr:rowOff>
    </xdr:to>
    <xdr:sp macro="" textlink="">
      <xdr:nvSpPr>
        <xdr:cNvPr id="130" name="フローチャート: 判断 129"/>
        <xdr:cNvSpPr/>
      </xdr:nvSpPr>
      <xdr:spPr>
        <a:xfrm>
          <a:off x="1968500" y="991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66377</xdr:rowOff>
    </xdr:from>
    <xdr:ext cx="534377" cy="259045"/>
    <xdr:sp macro="" textlink="">
      <xdr:nvSpPr>
        <xdr:cNvPr id="131" name="テキスト ボックス 130"/>
        <xdr:cNvSpPr txBox="1"/>
      </xdr:nvSpPr>
      <xdr:spPr>
        <a:xfrm>
          <a:off x="1752111" y="1001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158806</xdr:rowOff>
    </xdr:from>
    <xdr:to>
      <xdr:col>6</xdr:col>
      <xdr:colOff>38100</xdr:colOff>
      <xdr:row>58</xdr:row>
      <xdr:rowOff>88956</xdr:rowOff>
    </xdr:to>
    <xdr:sp macro="" textlink="">
      <xdr:nvSpPr>
        <xdr:cNvPr id="132" name="フローチャート: 判断 131"/>
        <xdr:cNvSpPr/>
      </xdr:nvSpPr>
      <xdr:spPr>
        <a:xfrm>
          <a:off x="1079500" y="993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80083</xdr:rowOff>
    </xdr:from>
    <xdr:ext cx="534377" cy="259045"/>
    <xdr:sp macro="" textlink="">
      <xdr:nvSpPr>
        <xdr:cNvPr id="133" name="テキスト ボックス 132"/>
        <xdr:cNvSpPr txBox="1"/>
      </xdr:nvSpPr>
      <xdr:spPr>
        <a:xfrm>
          <a:off x="863111" y="1002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65112</xdr:rowOff>
    </xdr:from>
    <xdr:to>
      <xdr:col>24</xdr:col>
      <xdr:colOff>114300</xdr:colOff>
      <xdr:row>56</xdr:row>
      <xdr:rowOff>166712</xdr:rowOff>
    </xdr:to>
    <xdr:sp macro="" textlink="">
      <xdr:nvSpPr>
        <xdr:cNvPr id="139" name="楕円 138"/>
        <xdr:cNvSpPr/>
      </xdr:nvSpPr>
      <xdr:spPr>
        <a:xfrm>
          <a:off x="4584700" y="96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87989</xdr:rowOff>
    </xdr:from>
    <xdr:ext cx="599010" cy="259045"/>
    <xdr:sp macro="" textlink="">
      <xdr:nvSpPr>
        <xdr:cNvPr id="140" name="物件費該当値テキスト"/>
        <xdr:cNvSpPr txBox="1"/>
      </xdr:nvSpPr>
      <xdr:spPr>
        <a:xfrm>
          <a:off x="4686300" y="951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94125</xdr:rowOff>
    </xdr:from>
    <xdr:to>
      <xdr:col>20</xdr:col>
      <xdr:colOff>38100</xdr:colOff>
      <xdr:row>57</xdr:row>
      <xdr:rowOff>24275</xdr:rowOff>
    </xdr:to>
    <xdr:sp macro="" textlink="">
      <xdr:nvSpPr>
        <xdr:cNvPr id="141" name="楕円 140"/>
        <xdr:cNvSpPr/>
      </xdr:nvSpPr>
      <xdr:spPr>
        <a:xfrm>
          <a:off x="3746500" y="96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40802</xdr:rowOff>
    </xdr:from>
    <xdr:ext cx="599010" cy="259045"/>
    <xdr:sp macro="" textlink="">
      <xdr:nvSpPr>
        <xdr:cNvPr id="142" name="テキスト ボックス 141"/>
        <xdr:cNvSpPr txBox="1"/>
      </xdr:nvSpPr>
      <xdr:spPr>
        <a:xfrm>
          <a:off x="3497795" y="947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116077</xdr:rowOff>
    </xdr:from>
    <xdr:to>
      <xdr:col>15</xdr:col>
      <xdr:colOff>101600</xdr:colOff>
      <xdr:row>57</xdr:row>
      <xdr:rowOff>46227</xdr:rowOff>
    </xdr:to>
    <xdr:sp macro="" textlink="">
      <xdr:nvSpPr>
        <xdr:cNvPr id="143" name="楕円 142"/>
        <xdr:cNvSpPr/>
      </xdr:nvSpPr>
      <xdr:spPr>
        <a:xfrm>
          <a:off x="2857500" y="97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62754</xdr:rowOff>
    </xdr:from>
    <xdr:ext cx="599010" cy="259045"/>
    <xdr:sp macro="" textlink="">
      <xdr:nvSpPr>
        <xdr:cNvPr id="144" name="テキスト ボックス 143"/>
        <xdr:cNvSpPr txBox="1"/>
      </xdr:nvSpPr>
      <xdr:spPr>
        <a:xfrm>
          <a:off x="2608795" y="949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2195</xdr:rowOff>
    </xdr:from>
    <xdr:to>
      <xdr:col>10</xdr:col>
      <xdr:colOff>165100</xdr:colOff>
      <xdr:row>57</xdr:row>
      <xdr:rowOff>103795</xdr:rowOff>
    </xdr:to>
    <xdr:sp macro="" textlink="">
      <xdr:nvSpPr>
        <xdr:cNvPr id="145" name="楕円 144"/>
        <xdr:cNvSpPr/>
      </xdr:nvSpPr>
      <xdr:spPr>
        <a:xfrm>
          <a:off x="1968500" y="977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120322</xdr:rowOff>
    </xdr:from>
    <xdr:ext cx="599010" cy="259045"/>
    <xdr:sp macro="" textlink="">
      <xdr:nvSpPr>
        <xdr:cNvPr id="146" name="テキスト ボックス 145"/>
        <xdr:cNvSpPr txBox="1"/>
      </xdr:nvSpPr>
      <xdr:spPr>
        <a:xfrm>
          <a:off x="1719795" y="955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44251</xdr:rowOff>
    </xdr:from>
    <xdr:to>
      <xdr:col>6</xdr:col>
      <xdr:colOff>38100</xdr:colOff>
      <xdr:row>57</xdr:row>
      <xdr:rowOff>145851</xdr:rowOff>
    </xdr:to>
    <xdr:sp macro="" textlink="">
      <xdr:nvSpPr>
        <xdr:cNvPr id="147" name="楕円 146"/>
        <xdr:cNvSpPr/>
      </xdr:nvSpPr>
      <xdr:spPr>
        <a:xfrm>
          <a:off x="1079500" y="981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162378</xdr:rowOff>
    </xdr:from>
    <xdr:ext cx="599010" cy="259045"/>
    <xdr:sp macro="" textlink="">
      <xdr:nvSpPr>
        <xdr:cNvPr id="148" name="テキスト ボックス 147"/>
        <xdr:cNvSpPr txBox="1"/>
      </xdr:nvSpPr>
      <xdr:spPr>
        <a:xfrm>
          <a:off x="830795" y="95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114058</xdr:rowOff>
    </xdr:from>
    <xdr:to>
      <xdr:col>24</xdr:col>
      <xdr:colOff>63500</xdr:colOff>
      <xdr:row>78</xdr:row>
      <xdr:rowOff>114840</xdr:rowOff>
    </xdr:to>
    <xdr:cxnSp macro="">
      <xdr:nvCxnSpPr>
        <xdr:cNvPr id="177" name="直線コネクタ 176"/>
        <xdr:cNvCxnSpPr/>
      </xdr:nvCxnSpPr>
      <xdr:spPr>
        <a:xfrm>
          <a:off x="3797300" y="13487158"/>
          <a:ext cx="8382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106401</xdr:rowOff>
    </xdr:from>
    <xdr:to>
      <xdr:col>19</xdr:col>
      <xdr:colOff>177800</xdr:colOff>
      <xdr:row>78</xdr:row>
      <xdr:rowOff>114058</xdr:rowOff>
    </xdr:to>
    <xdr:cxnSp macro="">
      <xdr:nvCxnSpPr>
        <xdr:cNvPr id="180" name="直線コネクタ 179"/>
        <xdr:cNvCxnSpPr/>
      </xdr:nvCxnSpPr>
      <xdr:spPr>
        <a:xfrm>
          <a:off x="2908300" y="13479501"/>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106401</xdr:rowOff>
    </xdr:from>
    <xdr:to>
      <xdr:col>15</xdr:col>
      <xdr:colOff>50800</xdr:colOff>
      <xdr:row>78</xdr:row>
      <xdr:rowOff>151397</xdr:rowOff>
    </xdr:to>
    <xdr:cxnSp macro="">
      <xdr:nvCxnSpPr>
        <xdr:cNvPr id="183" name="直線コネクタ 182"/>
        <xdr:cNvCxnSpPr/>
      </xdr:nvCxnSpPr>
      <xdr:spPr>
        <a:xfrm flipV="1">
          <a:off x="2019300" y="13479501"/>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151397</xdr:rowOff>
    </xdr:from>
    <xdr:to>
      <xdr:col>10</xdr:col>
      <xdr:colOff>114300</xdr:colOff>
      <xdr:row>78</xdr:row>
      <xdr:rowOff>164788</xdr:rowOff>
    </xdr:to>
    <xdr:cxnSp macro="">
      <xdr:nvCxnSpPr>
        <xdr:cNvPr id="186" name="直線コネクタ 185"/>
        <xdr:cNvCxnSpPr/>
      </xdr:nvCxnSpPr>
      <xdr:spPr>
        <a:xfrm flipV="1">
          <a:off x="1130300" y="13524497"/>
          <a:ext cx="889000" cy="1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50285</xdr:rowOff>
    </xdr:from>
    <xdr:to>
      <xdr:col>10</xdr:col>
      <xdr:colOff>165100</xdr:colOff>
      <xdr:row>78</xdr:row>
      <xdr:rowOff>151885</xdr:rowOff>
    </xdr:to>
    <xdr:sp macro="" textlink="">
      <xdr:nvSpPr>
        <xdr:cNvPr id="187" name="フローチャート: 判断 186"/>
        <xdr:cNvSpPr/>
      </xdr:nvSpPr>
      <xdr:spPr>
        <a:xfrm>
          <a:off x="1968500" y="134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168412</xdr:rowOff>
    </xdr:from>
    <xdr:ext cx="469744" cy="259045"/>
    <xdr:sp macro="" textlink="">
      <xdr:nvSpPr>
        <xdr:cNvPr id="188" name="テキスト ボックス 187"/>
        <xdr:cNvSpPr txBox="1"/>
      </xdr:nvSpPr>
      <xdr:spPr>
        <a:xfrm>
          <a:off x="1784428" y="131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61068</xdr:rowOff>
    </xdr:from>
    <xdr:to>
      <xdr:col>6</xdr:col>
      <xdr:colOff>38100</xdr:colOff>
      <xdr:row>78</xdr:row>
      <xdr:rowOff>162668</xdr:rowOff>
    </xdr:to>
    <xdr:sp macro="" textlink="">
      <xdr:nvSpPr>
        <xdr:cNvPr id="189" name="フローチャート: 判断 188"/>
        <xdr:cNvSpPr/>
      </xdr:nvSpPr>
      <xdr:spPr>
        <a:xfrm>
          <a:off x="1079500" y="1343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7745</xdr:rowOff>
    </xdr:from>
    <xdr:ext cx="469744" cy="259045"/>
    <xdr:sp macro="" textlink="">
      <xdr:nvSpPr>
        <xdr:cNvPr id="190" name="テキスト ボックス 189"/>
        <xdr:cNvSpPr txBox="1"/>
      </xdr:nvSpPr>
      <xdr:spPr>
        <a:xfrm>
          <a:off x="895428" y="1320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64040</xdr:rowOff>
    </xdr:from>
    <xdr:to>
      <xdr:col>24</xdr:col>
      <xdr:colOff>114300</xdr:colOff>
      <xdr:row>78</xdr:row>
      <xdr:rowOff>165640</xdr:rowOff>
    </xdr:to>
    <xdr:sp macro="" textlink="">
      <xdr:nvSpPr>
        <xdr:cNvPr id="196" name="楕円 195"/>
        <xdr:cNvSpPr/>
      </xdr:nvSpPr>
      <xdr:spPr>
        <a:xfrm>
          <a:off x="4584700" y="134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150417</xdr:rowOff>
    </xdr:from>
    <xdr:ext cx="469744" cy="259045"/>
    <xdr:sp macro="" textlink="">
      <xdr:nvSpPr>
        <xdr:cNvPr id="197" name="維持補修費該当値テキスト"/>
        <xdr:cNvSpPr txBox="1"/>
      </xdr:nvSpPr>
      <xdr:spPr>
        <a:xfrm>
          <a:off x="4686300" y="1335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63258</xdr:rowOff>
    </xdr:from>
    <xdr:to>
      <xdr:col>20</xdr:col>
      <xdr:colOff>38100</xdr:colOff>
      <xdr:row>78</xdr:row>
      <xdr:rowOff>164858</xdr:rowOff>
    </xdr:to>
    <xdr:sp macro="" textlink="">
      <xdr:nvSpPr>
        <xdr:cNvPr id="198" name="楕円 197"/>
        <xdr:cNvSpPr/>
      </xdr:nvSpPr>
      <xdr:spPr>
        <a:xfrm>
          <a:off x="3746500" y="134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155985</xdr:rowOff>
    </xdr:from>
    <xdr:ext cx="469744" cy="259045"/>
    <xdr:sp macro="" textlink="">
      <xdr:nvSpPr>
        <xdr:cNvPr id="199" name="テキスト ボックス 198"/>
        <xdr:cNvSpPr txBox="1"/>
      </xdr:nvSpPr>
      <xdr:spPr>
        <a:xfrm>
          <a:off x="3562428" y="1352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55601</xdr:rowOff>
    </xdr:from>
    <xdr:to>
      <xdr:col>15</xdr:col>
      <xdr:colOff>101600</xdr:colOff>
      <xdr:row>78</xdr:row>
      <xdr:rowOff>157201</xdr:rowOff>
    </xdr:to>
    <xdr:sp macro="" textlink="">
      <xdr:nvSpPr>
        <xdr:cNvPr id="200" name="楕円 199"/>
        <xdr:cNvSpPr/>
      </xdr:nvSpPr>
      <xdr:spPr>
        <a:xfrm>
          <a:off x="2857500" y="134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148328</xdr:rowOff>
    </xdr:from>
    <xdr:ext cx="469744" cy="259045"/>
    <xdr:sp macro="" textlink="">
      <xdr:nvSpPr>
        <xdr:cNvPr id="201" name="テキスト ボックス 200"/>
        <xdr:cNvSpPr txBox="1"/>
      </xdr:nvSpPr>
      <xdr:spPr>
        <a:xfrm>
          <a:off x="2673428" y="1352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100597</xdr:rowOff>
    </xdr:from>
    <xdr:to>
      <xdr:col>10</xdr:col>
      <xdr:colOff>165100</xdr:colOff>
      <xdr:row>79</xdr:row>
      <xdr:rowOff>30747</xdr:rowOff>
    </xdr:to>
    <xdr:sp macro="" textlink="">
      <xdr:nvSpPr>
        <xdr:cNvPr id="202" name="楕円 201"/>
        <xdr:cNvSpPr/>
      </xdr:nvSpPr>
      <xdr:spPr>
        <a:xfrm>
          <a:off x="1968500" y="134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21874</xdr:rowOff>
    </xdr:from>
    <xdr:ext cx="469744" cy="259045"/>
    <xdr:sp macro="" textlink="">
      <xdr:nvSpPr>
        <xdr:cNvPr id="203" name="テキスト ボックス 202"/>
        <xdr:cNvSpPr txBox="1"/>
      </xdr:nvSpPr>
      <xdr:spPr>
        <a:xfrm>
          <a:off x="1784428" y="135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113988</xdr:rowOff>
    </xdr:from>
    <xdr:to>
      <xdr:col>6</xdr:col>
      <xdr:colOff>38100</xdr:colOff>
      <xdr:row>79</xdr:row>
      <xdr:rowOff>44138</xdr:rowOff>
    </xdr:to>
    <xdr:sp macro="" textlink="">
      <xdr:nvSpPr>
        <xdr:cNvPr id="204" name="楕円 203"/>
        <xdr:cNvSpPr/>
      </xdr:nvSpPr>
      <xdr:spPr>
        <a:xfrm>
          <a:off x="1079500" y="134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35265</xdr:rowOff>
    </xdr:from>
    <xdr:ext cx="469744" cy="259045"/>
    <xdr:sp macro="" textlink="">
      <xdr:nvSpPr>
        <xdr:cNvPr id="205" name="テキスト ボックス 204"/>
        <xdr:cNvSpPr txBox="1"/>
      </xdr:nvSpPr>
      <xdr:spPr>
        <a:xfrm>
          <a:off x="895428" y="1357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48831</xdr:rowOff>
    </xdr:from>
    <xdr:to>
      <xdr:col>24</xdr:col>
      <xdr:colOff>63500</xdr:colOff>
      <xdr:row>97</xdr:row>
      <xdr:rowOff>83274</xdr:rowOff>
    </xdr:to>
    <xdr:cxnSp macro="">
      <xdr:nvCxnSpPr>
        <xdr:cNvPr id="235" name="直線コネクタ 234"/>
        <xdr:cNvCxnSpPr/>
      </xdr:nvCxnSpPr>
      <xdr:spPr>
        <a:xfrm>
          <a:off x="3797300" y="16679481"/>
          <a:ext cx="8382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48831</xdr:rowOff>
    </xdr:from>
    <xdr:to>
      <xdr:col>19</xdr:col>
      <xdr:colOff>177800</xdr:colOff>
      <xdr:row>97</xdr:row>
      <xdr:rowOff>129299</xdr:rowOff>
    </xdr:to>
    <xdr:cxnSp macro="">
      <xdr:nvCxnSpPr>
        <xdr:cNvPr id="238" name="直線コネクタ 237"/>
        <xdr:cNvCxnSpPr/>
      </xdr:nvCxnSpPr>
      <xdr:spPr>
        <a:xfrm flipV="1">
          <a:off x="2908300" y="16679481"/>
          <a:ext cx="8890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129299</xdr:rowOff>
    </xdr:from>
    <xdr:to>
      <xdr:col>15</xdr:col>
      <xdr:colOff>50800</xdr:colOff>
      <xdr:row>97</xdr:row>
      <xdr:rowOff>131217</xdr:rowOff>
    </xdr:to>
    <xdr:cxnSp macro="">
      <xdr:nvCxnSpPr>
        <xdr:cNvPr id="241" name="直線コネクタ 240"/>
        <xdr:cNvCxnSpPr/>
      </xdr:nvCxnSpPr>
      <xdr:spPr>
        <a:xfrm flipV="1">
          <a:off x="2019300" y="16759949"/>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131217</xdr:rowOff>
    </xdr:from>
    <xdr:to>
      <xdr:col>10</xdr:col>
      <xdr:colOff>114300</xdr:colOff>
      <xdr:row>98</xdr:row>
      <xdr:rowOff>42380</xdr:rowOff>
    </xdr:to>
    <xdr:cxnSp macro="">
      <xdr:nvCxnSpPr>
        <xdr:cNvPr id="244" name="直線コネクタ 243"/>
        <xdr:cNvCxnSpPr/>
      </xdr:nvCxnSpPr>
      <xdr:spPr>
        <a:xfrm flipV="1">
          <a:off x="1130300" y="16761867"/>
          <a:ext cx="889000" cy="8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120002</xdr:rowOff>
    </xdr:from>
    <xdr:to>
      <xdr:col>10</xdr:col>
      <xdr:colOff>165100</xdr:colOff>
      <xdr:row>97</xdr:row>
      <xdr:rowOff>50152</xdr:rowOff>
    </xdr:to>
    <xdr:sp macro="" textlink="">
      <xdr:nvSpPr>
        <xdr:cNvPr id="245" name="フローチャート: 判断 244"/>
        <xdr:cNvSpPr/>
      </xdr:nvSpPr>
      <xdr:spPr>
        <a:xfrm>
          <a:off x="1968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66679</xdr:rowOff>
    </xdr:from>
    <xdr:ext cx="534377" cy="259045"/>
    <xdr:sp macro="" textlink="">
      <xdr:nvSpPr>
        <xdr:cNvPr id="246" name="テキスト ボックス 245"/>
        <xdr:cNvSpPr txBox="1"/>
      </xdr:nvSpPr>
      <xdr:spPr>
        <a:xfrm>
          <a:off x="1752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20777</xdr:rowOff>
    </xdr:from>
    <xdr:to>
      <xdr:col>6</xdr:col>
      <xdr:colOff>38100</xdr:colOff>
      <xdr:row>97</xdr:row>
      <xdr:rowOff>122377</xdr:rowOff>
    </xdr:to>
    <xdr:sp macro="" textlink="">
      <xdr:nvSpPr>
        <xdr:cNvPr id="247" name="フローチャート: 判断 246"/>
        <xdr:cNvSpPr/>
      </xdr:nvSpPr>
      <xdr:spPr>
        <a:xfrm>
          <a:off x="1079500" y="166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138904</xdr:rowOff>
    </xdr:from>
    <xdr:ext cx="534377" cy="259045"/>
    <xdr:sp macro="" textlink="">
      <xdr:nvSpPr>
        <xdr:cNvPr id="248" name="テキスト ボックス 247"/>
        <xdr:cNvSpPr txBox="1"/>
      </xdr:nvSpPr>
      <xdr:spPr>
        <a:xfrm>
          <a:off x="863111" y="1642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32474</xdr:rowOff>
    </xdr:from>
    <xdr:to>
      <xdr:col>24</xdr:col>
      <xdr:colOff>114300</xdr:colOff>
      <xdr:row>97</xdr:row>
      <xdr:rowOff>134074</xdr:rowOff>
    </xdr:to>
    <xdr:sp macro="" textlink="">
      <xdr:nvSpPr>
        <xdr:cNvPr id="254" name="楕円 253"/>
        <xdr:cNvSpPr/>
      </xdr:nvSpPr>
      <xdr:spPr>
        <a:xfrm>
          <a:off x="4584700" y="166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10901</xdr:rowOff>
    </xdr:from>
    <xdr:ext cx="534377" cy="259045"/>
    <xdr:sp macro="" textlink="">
      <xdr:nvSpPr>
        <xdr:cNvPr id="255" name="扶助費該当値テキスト"/>
        <xdr:cNvSpPr txBox="1"/>
      </xdr:nvSpPr>
      <xdr:spPr>
        <a:xfrm>
          <a:off x="4686300" y="166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169481</xdr:rowOff>
    </xdr:from>
    <xdr:to>
      <xdr:col>20</xdr:col>
      <xdr:colOff>38100</xdr:colOff>
      <xdr:row>97</xdr:row>
      <xdr:rowOff>99631</xdr:rowOff>
    </xdr:to>
    <xdr:sp macro="" textlink="">
      <xdr:nvSpPr>
        <xdr:cNvPr id="256" name="楕円 255"/>
        <xdr:cNvSpPr/>
      </xdr:nvSpPr>
      <xdr:spPr>
        <a:xfrm>
          <a:off x="37465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90758</xdr:rowOff>
    </xdr:from>
    <xdr:ext cx="534377" cy="259045"/>
    <xdr:sp macro="" textlink="">
      <xdr:nvSpPr>
        <xdr:cNvPr id="257" name="テキスト ボックス 256"/>
        <xdr:cNvSpPr txBox="1"/>
      </xdr:nvSpPr>
      <xdr:spPr>
        <a:xfrm>
          <a:off x="3530111" y="167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78499</xdr:rowOff>
    </xdr:from>
    <xdr:to>
      <xdr:col>15</xdr:col>
      <xdr:colOff>101600</xdr:colOff>
      <xdr:row>98</xdr:row>
      <xdr:rowOff>8649</xdr:rowOff>
    </xdr:to>
    <xdr:sp macro="" textlink="">
      <xdr:nvSpPr>
        <xdr:cNvPr id="258" name="楕円 257"/>
        <xdr:cNvSpPr/>
      </xdr:nvSpPr>
      <xdr:spPr>
        <a:xfrm>
          <a:off x="2857500" y="167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171226</xdr:rowOff>
    </xdr:from>
    <xdr:ext cx="534377" cy="259045"/>
    <xdr:sp macro="" textlink="">
      <xdr:nvSpPr>
        <xdr:cNvPr id="259" name="テキスト ボックス 258"/>
        <xdr:cNvSpPr txBox="1"/>
      </xdr:nvSpPr>
      <xdr:spPr>
        <a:xfrm>
          <a:off x="2641111" y="1680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80417</xdr:rowOff>
    </xdr:from>
    <xdr:to>
      <xdr:col>10</xdr:col>
      <xdr:colOff>165100</xdr:colOff>
      <xdr:row>98</xdr:row>
      <xdr:rowOff>10567</xdr:rowOff>
    </xdr:to>
    <xdr:sp macro="" textlink="">
      <xdr:nvSpPr>
        <xdr:cNvPr id="260" name="楕円 259"/>
        <xdr:cNvSpPr/>
      </xdr:nvSpPr>
      <xdr:spPr>
        <a:xfrm>
          <a:off x="1968500" y="167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xdr:rowOff>
    </xdr:from>
    <xdr:ext cx="534377" cy="259045"/>
    <xdr:sp macro="" textlink="">
      <xdr:nvSpPr>
        <xdr:cNvPr id="261" name="テキスト ボックス 260"/>
        <xdr:cNvSpPr txBox="1"/>
      </xdr:nvSpPr>
      <xdr:spPr>
        <a:xfrm>
          <a:off x="1752111" y="1680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163030</xdr:rowOff>
    </xdr:from>
    <xdr:to>
      <xdr:col>6</xdr:col>
      <xdr:colOff>38100</xdr:colOff>
      <xdr:row>98</xdr:row>
      <xdr:rowOff>93180</xdr:rowOff>
    </xdr:to>
    <xdr:sp macro="" textlink="">
      <xdr:nvSpPr>
        <xdr:cNvPr id="262" name="楕円 261"/>
        <xdr:cNvSpPr/>
      </xdr:nvSpPr>
      <xdr:spPr>
        <a:xfrm>
          <a:off x="1079500" y="167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84307</xdr:rowOff>
    </xdr:from>
    <xdr:ext cx="534377" cy="259045"/>
    <xdr:sp macro="" textlink="">
      <xdr:nvSpPr>
        <xdr:cNvPr id="263" name="テキスト ボックス 262"/>
        <xdr:cNvSpPr txBox="1"/>
      </xdr:nvSpPr>
      <xdr:spPr>
        <a:xfrm>
          <a:off x="863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169864</xdr:rowOff>
    </xdr:from>
    <xdr:to>
      <xdr:col>55</xdr:col>
      <xdr:colOff>0</xdr:colOff>
      <xdr:row>37</xdr:row>
      <xdr:rowOff>14251</xdr:rowOff>
    </xdr:to>
    <xdr:cxnSp macro="">
      <xdr:nvCxnSpPr>
        <xdr:cNvPr id="290" name="直線コネクタ 289"/>
        <xdr:cNvCxnSpPr/>
      </xdr:nvCxnSpPr>
      <xdr:spPr>
        <a:xfrm flipV="1">
          <a:off x="9639300" y="6342064"/>
          <a:ext cx="8382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10568</xdr:rowOff>
    </xdr:from>
    <xdr:to>
      <xdr:col>50</xdr:col>
      <xdr:colOff>114300</xdr:colOff>
      <xdr:row>37</xdr:row>
      <xdr:rowOff>14251</xdr:rowOff>
    </xdr:to>
    <xdr:cxnSp macro="">
      <xdr:nvCxnSpPr>
        <xdr:cNvPr id="293" name="直線コネクタ 292"/>
        <xdr:cNvCxnSpPr/>
      </xdr:nvCxnSpPr>
      <xdr:spPr>
        <a:xfrm>
          <a:off x="8750300" y="6354218"/>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132707</xdr:rowOff>
    </xdr:from>
    <xdr:ext cx="534377" cy="259045"/>
    <xdr:sp macro="" textlink="">
      <xdr:nvSpPr>
        <xdr:cNvPr id="295" name="テキスト ボックス 294"/>
        <xdr:cNvSpPr txBox="1"/>
      </xdr:nvSpPr>
      <xdr:spPr>
        <a:xfrm>
          <a:off x="9372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128775</xdr:rowOff>
    </xdr:from>
    <xdr:to>
      <xdr:col>45</xdr:col>
      <xdr:colOff>177800</xdr:colOff>
      <xdr:row>37</xdr:row>
      <xdr:rowOff>10568</xdr:rowOff>
    </xdr:to>
    <xdr:cxnSp macro="">
      <xdr:nvCxnSpPr>
        <xdr:cNvPr id="296" name="直線コネクタ 295"/>
        <xdr:cNvCxnSpPr/>
      </xdr:nvCxnSpPr>
      <xdr:spPr>
        <a:xfrm>
          <a:off x="7861300" y="6300975"/>
          <a:ext cx="889000" cy="5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140879</xdr:rowOff>
    </xdr:from>
    <xdr:ext cx="534377" cy="259045"/>
    <xdr:sp macro="" textlink="">
      <xdr:nvSpPr>
        <xdr:cNvPr id="298" name="テキスト ボックス 297"/>
        <xdr:cNvSpPr txBox="1"/>
      </xdr:nvSpPr>
      <xdr:spPr>
        <a:xfrm>
          <a:off x="8483111" y="64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128775</xdr:rowOff>
    </xdr:from>
    <xdr:to>
      <xdr:col>41</xdr:col>
      <xdr:colOff>50800</xdr:colOff>
      <xdr:row>37</xdr:row>
      <xdr:rowOff>45407</xdr:rowOff>
    </xdr:to>
    <xdr:cxnSp macro="">
      <xdr:nvCxnSpPr>
        <xdr:cNvPr id="299" name="直線コネクタ 298"/>
        <xdr:cNvCxnSpPr/>
      </xdr:nvCxnSpPr>
      <xdr:spPr>
        <a:xfrm flipV="1">
          <a:off x="6972300" y="6300975"/>
          <a:ext cx="889000" cy="8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97815</xdr:rowOff>
    </xdr:from>
    <xdr:to>
      <xdr:col>41</xdr:col>
      <xdr:colOff>101600</xdr:colOff>
      <xdr:row>38</xdr:row>
      <xdr:rowOff>27966</xdr:rowOff>
    </xdr:to>
    <xdr:sp macro="" textlink="">
      <xdr:nvSpPr>
        <xdr:cNvPr id="300" name="フローチャート: 判断 299"/>
        <xdr:cNvSpPr/>
      </xdr:nvSpPr>
      <xdr:spPr>
        <a:xfrm>
          <a:off x="7810500" y="64414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19093</xdr:rowOff>
    </xdr:from>
    <xdr:ext cx="534377" cy="259045"/>
    <xdr:sp macro="" textlink="">
      <xdr:nvSpPr>
        <xdr:cNvPr id="301" name="テキスト ボックス 300"/>
        <xdr:cNvSpPr txBox="1"/>
      </xdr:nvSpPr>
      <xdr:spPr>
        <a:xfrm>
          <a:off x="7594111" y="65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102136</xdr:rowOff>
    </xdr:from>
    <xdr:to>
      <xdr:col>36</xdr:col>
      <xdr:colOff>165100</xdr:colOff>
      <xdr:row>38</xdr:row>
      <xdr:rowOff>32286</xdr:rowOff>
    </xdr:to>
    <xdr:sp macro="" textlink="">
      <xdr:nvSpPr>
        <xdr:cNvPr id="302" name="フローチャート: 判断 301"/>
        <xdr:cNvSpPr/>
      </xdr:nvSpPr>
      <xdr:spPr>
        <a:xfrm>
          <a:off x="6921500" y="64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23413</xdr:rowOff>
    </xdr:from>
    <xdr:ext cx="534377" cy="259045"/>
    <xdr:sp macro="" textlink="">
      <xdr:nvSpPr>
        <xdr:cNvPr id="303" name="テキスト ボックス 302"/>
        <xdr:cNvSpPr txBox="1"/>
      </xdr:nvSpPr>
      <xdr:spPr>
        <a:xfrm>
          <a:off x="6705111" y="653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119064</xdr:rowOff>
    </xdr:from>
    <xdr:to>
      <xdr:col>55</xdr:col>
      <xdr:colOff>50800</xdr:colOff>
      <xdr:row>37</xdr:row>
      <xdr:rowOff>49214</xdr:rowOff>
    </xdr:to>
    <xdr:sp macro="" textlink="">
      <xdr:nvSpPr>
        <xdr:cNvPr id="309" name="楕円 308"/>
        <xdr:cNvSpPr/>
      </xdr:nvSpPr>
      <xdr:spPr>
        <a:xfrm>
          <a:off x="10426700" y="629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141941</xdr:rowOff>
    </xdr:from>
    <xdr:ext cx="599010" cy="259045"/>
    <xdr:sp macro="" textlink="">
      <xdr:nvSpPr>
        <xdr:cNvPr id="310" name="補助費等該当値テキスト"/>
        <xdr:cNvSpPr txBox="1"/>
      </xdr:nvSpPr>
      <xdr:spPr>
        <a:xfrm>
          <a:off x="10528300" y="614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134901</xdr:rowOff>
    </xdr:from>
    <xdr:to>
      <xdr:col>50</xdr:col>
      <xdr:colOff>165100</xdr:colOff>
      <xdr:row>37</xdr:row>
      <xdr:rowOff>65051</xdr:rowOff>
    </xdr:to>
    <xdr:sp macro="" textlink="">
      <xdr:nvSpPr>
        <xdr:cNvPr id="311" name="楕円 310"/>
        <xdr:cNvSpPr/>
      </xdr:nvSpPr>
      <xdr:spPr>
        <a:xfrm>
          <a:off x="9588500" y="63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81578</xdr:rowOff>
    </xdr:from>
    <xdr:ext cx="599010" cy="259045"/>
    <xdr:sp macro="" textlink="">
      <xdr:nvSpPr>
        <xdr:cNvPr id="312" name="テキスト ボックス 311"/>
        <xdr:cNvSpPr txBox="1"/>
      </xdr:nvSpPr>
      <xdr:spPr>
        <a:xfrm>
          <a:off x="9339795" y="608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131218</xdr:rowOff>
    </xdr:from>
    <xdr:to>
      <xdr:col>46</xdr:col>
      <xdr:colOff>38100</xdr:colOff>
      <xdr:row>37</xdr:row>
      <xdr:rowOff>61368</xdr:rowOff>
    </xdr:to>
    <xdr:sp macro="" textlink="">
      <xdr:nvSpPr>
        <xdr:cNvPr id="313" name="楕円 312"/>
        <xdr:cNvSpPr/>
      </xdr:nvSpPr>
      <xdr:spPr>
        <a:xfrm>
          <a:off x="8699500" y="630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77895</xdr:rowOff>
    </xdr:from>
    <xdr:ext cx="599010" cy="259045"/>
    <xdr:sp macro="" textlink="">
      <xdr:nvSpPr>
        <xdr:cNvPr id="314" name="テキスト ボックス 313"/>
        <xdr:cNvSpPr txBox="1"/>
      </xdr:nvSpPr>
      <xdr:spPr>
        <a:xfrm>
          <a:off x="8450795" y="607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77975</xdr:rowOff>
    </xdr:from>
    <xdr:to>
      <xdr:col>41</xdr:col>
      <xdr:colOff>101600</xdr:colOff>
      <xdr:row>37</xdr:row>
      <xdr:rowOff>8125</xdr:rowOff>
    </xdr:to>
    <xdr:sp macro="" textlink="">
      <xdr:nvSpPr>
        <xdr:cNvPr id="315" name="楕円 314"/>
        <xdr:cNvSpPr/>
      </xdr:nvSpPr>
      <xdr:spPr>
        <a:xfrm>
          <a:off x="7810500" y="62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24652</xdr:rowOff>
    </xdr:from>
    <xdr:ext cx="599010" cy="259045"/>
    <xdr:sp macro="" textlink="">
      <xdr:nvSpPr>
        <xdr:cNvPr id="316" name="テキスト ボックス 315"/>
        <xdr:cNvSpPr txBox="1"/>
      </xdr:nvSpPr>
      <xdr:spPr>
        <a:xfrm>
          <a:off x="7561795" y="602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166057</xdr:rowOff>
    </xdr:from>
    <xdr:to>
      <xdr:col>36</xdr:col>
      <xdr:colOff>165100</xdr:colOff>
      <xdr:row>37</xdr:row>
      <xdr:rowOff>96207</xdr:rowOff>
    </xdr:to>
    <xdr:sp macro="" textlink="">
      <xdr:nvSpPr>
        <xdr:cNvPr id="317" name="楕円 316"/>
        <xdr:cNvSpPr/>
      </xdr:nvSpPr>
      <xdr:spPr>
        <a:xfrm>
          <a:off x="6921500" y="63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112734</xdr:rowOff>
    </xdr:from>
    <xdr:ext cx="599010" cy="259045"/>
    <xdr:sp macro="" textlink="">
      <xdr:nvSpPr>
        <xdr:cNvPr id="318" name="テキスト ボックス 317"/>
        <xdr:cNvSpPr txBox="1"/>
      </xdr:nvSpPr>
      <xdr:spPr>
        <a:xfrm>
          <a:off x="6672795" y="611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105856</xdr:rowOff>
    </xdr:from>
    <xdr:to>
      <xdr:col>55</xdr:col>
      <xdr:colOff>0</xdr:colOff>
      <xdr:row>58</xdr:row>
      <xdr:rowOff>107204</xdr:rowOff>
    </xdr:to>
    <xdr:cxnSp macro="">
      <xdr:nvCxnSpPr>
        <xdr:cNvPr id="345" name="直線コネクタ 344"/>
        <xdr:cNvCxnSpPr/>
      </xdr:nvCxnSpPr>
      <xdr:spPr>
        <a:xfrm flipV="1">
          <a:off x="9639300" y="10049956"/>
          <a:ext cx="8382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107204</xdr:rowOff>
    </xdr:from>
    <xdr:to>
      <xdr:col>50</xdr:col>
      <xdr:colOff>114300</xdr:colOff>
      <xdr:row>58</xdr:row>
      <xdr:rowOff>116462</xdr:rowOff>
    </xdr:to>
    <xdr:cxnSp macro="">
      <xdr:nvCxnSpPr>
        <xdr:cNvPr id="348" name="直線コネクタ 347"/>
        <xdr:cNvCxnSpPr/>
      </xdr:nvCxnSpPr>
      <xdr:spPr>
        <a:xfrm flipV="1">
          <a:off x="8750300" y="10051304"/>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116462</xdr:rowOff>
    </xdr:from>
    <xdr:to>
      <xdr:col>45</xdr:col>
      <xdr:colOff>177800</xdr:colOff>
      <xdr:row>58</xdr:row>
      <xdr:rowOff>120530</xdr:rowOff>
    </xdr:to>
    <xdr:cxnSp macro="">
      <xdr:nvCxnSpPr>
        <xdr:cNvPr id="351" name="直線コネクタ 350"/>
        <xdr:cNvCxnSpPr/>
      </xdr:nvCxnSpPr>
      <xdr:spPr>
        <a:xfrm flipV="1">
          <a:off x="7861300" y="10060562"/>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120530</xdr:rowOff>
    </xdr:from>
    <xdr:to>
      <xdr:col>41</xdr:col>
      <xdr:colOff>50800</xdr:colOff>
      <xdr:row>58</xdr:row>
      <xdr:rowOff>121791</xdr:rowOff>
    </xdr:to>
    <xdr:cxnSp macro="">
      <xdr:nvCxnSpPr>
        <xdr:cNvPr id="354" name="直線コネクタ 353"/>
        <xdr:cNvCxnSpPr/>
      </xdr:nvCxnSpPr>
      <xdr:spPr>
        <a:xfrm flipV="1">
          <a:off x="6972300" y="10064630"/>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67906</xdr:rowOff>
    </xdr:from>
    <xdr:to>
      <xdr:col>41</xdr:col>
      <xdr:colOff>101600</xdr:colOff>
      <xdr:row>58</xdr:row>
      <xdr:rowOff>169506</xdr:rowOff>
    </xdr:to>
    <xdr:sp macro="" textlink="">
      <xdr:nvSpPr>
        <xdr:cNvPr id="355" name="フローチャート: 判断 354"/>
        <xdr:cNvSpPr/>
      </xdr:nvSpPr>
      <xdr:spPr>
        <a:xfrm>
          <a:off x="7810500" y="1001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14583</xdr:rowOff>
    </xdr:from>
    <xdr:ext cx="534377" cy="259045"/>
    <xdr:sp macro="" textlink="">
      <xdr:nvSpPr>
        <xdr:cNvPr id="356" name="テキスト ボックス 355"/>
        <xdr:cNvSpPr txBox="1"/>
      </xdr:nvSpPr>
      <xdr:spPr>
        <a:xfrm>
          <a:off x="7594111" y="978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69984</xdr:rowOff>
    </xdr:from>
    <xdr:to>
      <xdr:col>36</xdr:col>
      <xdr:colOff>165100</xdr:colOff>
      <xdr:row>59</xdr:row>
      <xdr:rowOff>134</xdr:rowOff>
    </xdr:to>
    <xdr:sp macro="" textlink="">
      <xdr:nvSpPr>
        <xdr:cNvPr id="357" name="フローチャート: 判断 356"/>
        <xdr:cNvSpPr/>
      </xdr:nvSpPr>
      <xdr:spPr>
        <a:xfrm>
          <a:off x="6921500" y="100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16661</xdr:rowOff>
    </xdr:from>
    <xdr:ext cx="534377" cy="259045"/>
    <xdr:sp macro="" textlink="">
      <xdr:nvSpPr>
        <xdr:cNvPr id="358" name="テキスト ボックス 357"/>
        <xdr:cNvSpPr txBox="1"/>
      </xdr:nvSpPr>
      <xdr:spPr>
        <a:xfrm>
          <a:off x="6705111" y="97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55056</xdr:rowOff>
    </xdr:from>
    <xdr:to>
      <xdr:col>55</xdr:col>
      <xdr:colOff>50800</xdr:colOff>
      <xdr:row>58</xdr:row>
      <xdr:rowOff>156656</xdr:rowOff>
    </xdr:to>
    <xdr:sp macro="" textlink="">
      <xdr:nvSpPr>
        <xdr:cNvPr id="364" name="楕円 363"/>
        <xdr:cNvSpPr/>
      </xdr:nvSpPr>
      <xdr:spPr>
        <a:xfrm>
          <a:off x="10426700" y="999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14433</xdr:rowOff>
    </xdr:from>
    <xdr:ext cx="599010" cy="259045"/>
    <xdr:sp macro="" textlink="">
      <xdr:nvSpPr>
        <xdr:cNvPr id="365" name="普通建設事業費該当値テキスト"/>
        <xdr:cNvSpPr txBox="1"/>
      </xdr:nvSpPr>
      <xdr:spPr>
        <a:xfrm>
          <a:off x="10528300" y="978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56404</xdr:rowOff>
    </xdr:from>
    <xdr:to>
      <xdr:col>50</xdr:col>
      <xdr:colOff>165100</xdr:colOff>
      <xdr:row>58</xdr:row>
      <xdr:rowOff>158004</xdr:rowOff>
    </xdr:to>
    <xdr:sp macro="" textlink="">
      <xdr:nvSpPr>
        <xdr:cNvPr id="366" name="楕円 365"/>
        <xdr:cNvSpPr/>
      </xdr:nvSpPr>
      <xdr:spPr>
        <a:xfrm>
          <a:off x="9588500" y="100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3081</xdr:rowOff>
    </xdr:from>
    <xdr:ext cx="599010" cy="259045"/>
    <xdr:sp macro="" textlink="">
      <xdr:nvSpPr>
        <xdr:cNvPr id="367" name="テキスト ボックス 366"/>
        <xdr:cNvSpPr txBox="1"/>
      </xdr:nvSpPr>
      <xdr:spPr>
        <a:xfrm>
          <a:off x="9339795" y="977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65662</xdr:rowOff>
    </xdr:from>
    <xdr:to>
      <xdr:col>46</xdr:col>
      <xdr:colOff>38100</xdr:colOff>
      <xdr:row>58</xdr:row>
      <xdr:rowOff>167262</xdr:rowOff>
    </xdr:to>
    <xdr:sp macro="" textlink="">
      <xdr:nvSpPr>
        <xdr:cNvPr id="368" name="楕円 367"/>
        <xdr:cNvSpPr/>
      </xdr:nvSpPr>
      <xdr:spPr>
        <a:xfrm>
          <a:off x="8699500" y="100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158389</xdr:rowOff>
    </xdr:from>
    <xdr:ext cx="599010" cy="259045"/>
    <xdr:sp macro="" textlink="">
      <xdr:nvSpPr>
        <xdr:cNvPr id="369" name="テキスト ボックス 368"/>
        <xdr:cNvSpPr txBox="1"/>
      </xdr:nvSpPr>
      <xdr:spPr>
        <a:xfrm>
          <a:off x="8450795" y="1010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69730</xdr:rowOff>
    </xdr:from>
    <xdr:to>
      <xdr:col>41</xdr:col>
      <xdr:colOff>101600</xdr:colOff>
      <xdr:row>58</xdr:row>
      <xdr:rowOff>171330</xdr:rowOff>
    </xdr:to>
    <xdr:sp macro="" textlink="">
      <xdr:nvSpPr>
        <xdr:cNvPr id="370" name="楕円 369"/>
        <xdr:cNvSpPr/>
      </xdr:nvSpPr>
      <xdr:spPr>
        <a:xfrm>
          <a:off x="7810500" y="100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162457</xdr:rowOff>
    </xdr:from>
    <xdr:ext cx="534377" cy="259045"/>
    <xdr:sp macro="" textlink="">
      <xdr:nvSpPr>
        <xdr:cNvPr id="371" name="テキスト ボックス 370"/>
        <xdr:cNvSpPr txBox="1"/>
      </xdr:nvSpPr>
      <xdr:spPr>
        <a:xfrm>
          <a:off x="7594111" y="101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70991</xdr:rowOff>
    </xdr:from>
    <xdr:to>
      <xdr:col>36</xdr:col>
      <xdr:colOff>165100</xdr:colOff>
      <xdr:row>59</xdr:row>
      <xdr:rowOff>1141</xdr:rowOff>
    </xdr:to>
    <xdr:sp macro="" textlink="">
      <xdr:nvSpPr>
        <xdr:cNvPr id="372" name="楕円 371"/>
        <xdr:cNvSpPr/>
      </xdr:nvSpPr>
      <xdr:spPr>
        <a:xfrm>
          <a:off x="6921500" y="100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163718</xdr:rowOff>
    </xdr:from>
    <xdr:ext cx="534377" cy="259045"/>
    <xdr:sp macro="" textlink="">
      <xdr:nvSpPr>
        <xdr:cNvPr id="373" name="テキスト ボックス 372"/>
        <xdr:cNvSpPr txBox="1"/>
      </xdr:nvSpPr>
      <xdr:spPr>
        <a:xfrm>
          <a:off x="6705111" y="101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136145</xdr:rowOff>
    </xdr:from>
    <xdr:to>
      <xdr:col>55</xdr:col>
      <xdr:colOff>0</xdr:colOff>
      <xdr:row>78</xdr:row>
      <xdr:rowOff>139009</xdr:rowOff>
    </xdr:to>
    <xdr:cxnSp macro="">
      <xdr:nvCxnSpPr>
        <xdr:cNvPr id="400" name="直線コネクタ 399"/>
        <xdr:cNvCxnSpPr/>
      </xdr:nvCxnSpPr>
      <xdr:spPr>
        <a:xfrm>
          <a:off x="9639300" y="13509245"/>
          <a:ext cx="8382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131794</xdr:rowOff>
    </xdr:from>
    <xdr:to>
      <xdr:col>50</xdr:col>
      <xdr:colOff>114300</xdr:colOff>
      <xdr:row>78</xdr:row>
      <xdr:rowOff>136145</xdr:rowOff>
    </xdr:to>
    <xdr:cxnSp macro="">
      <xdr:nvCxnSpPr>
        <xdr:cNvPr id="403" name="直線コネクタ 402"/>
        <xdr:cNvCxnSpPr/>
      </xdr:nvCxnSpPr>
      <xdr:spPr>
        <a:xfrm>
          <a:off x="8750300" y="13504894"/>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130057</xdr:rowOff>
    </xdr:from>
    <xdr:to>
      <xdr:col>45</xdr:col>
      <xdr:colOff>177800</xdr:colOff>
      <xdr:row>78</xdr:row>
      <xdr:rowOff>131794</xdr:rowOff>
    </xdr:to>
    <xdr:cxnSp macro="">
      <xdr:nvCxnSpPr>
        <xdr:cNvPr id="406" name="直線コネクタ 405"/>
        <xdr:cNvCxnSpPr/>
      </xdr:nvCxnSpPr>
      <xdr:spPr>
        <a:xfrm>
          <a:off x="7861300" y="13503157"/>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80159</xdr:rowOff>
    </xdr:from>
    <xdr:to>
      <xdr:col>41</xdr:col>
      <xdr:colOff>101600</xdr:colOff>
      <xdr:row>79</xdr:row>
      <xdr:rowOff>10309</xdr:rowOff>
    </xdr:to>
    <xdr:sp macro="" textlink="">
      <xdr:nvSpPr>
        <xdr:cNvPr id="409" name="フローチャート: 判断 408"/>
        <xdr:cNvSpPr/>
      </xdr:nvSpPr>
      <xdr:spPr>
        <a:xfrm>
          <a:off x="7810500" y="134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1436</xdr:rowOff>
    </xdr:from>
    <xdr:ext cx="534377" cy="259045"/>
    <xdr:sp macro="" textlink="">
      <xdr:nvSpPr>
        <xdr:cNvPr id="410" name="テキスト ボックス 409"/>
        <xdr:cNvSpPr txBox="1"/>
      </xdr:nvSpPr>
      <xdr:spPr>
        <a:xfrm>
          <a:off x="7594111" y="135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88209</xdr:rowOff>
    </xdr:from>
    <xdr:to>
      <xdr:col>55</xdr:col>
      <xdr:colOff>50800</xdr:colOff>
      <xdr:row>79</xdr:row>
      <xdr:rowOff>18359</xdr:rowOff>
    </xdr:to>
    <xdr:sp macro="" textlink="">
      <xdr:nvSpPr>
        <xdr:cNvPr id="416" name="楕円 415"/>
        <xdr:cNvSpPr/>
      </xdr:nvSpPr>
      <xdr:spPr>
        <a:xfrm>
          <a:off x="10426700" y="134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469744" cy="259045"/>
    <xdr:sp macro="" textlink="">
      <xdr:nvSpPr>
        <xdr:cNvPr id="417" name="普通建設事業費 （ うち新規整備　）該当値テキスト"/>
        <xdr:cNvSpPr txBox="1"/>
      </xdr:nvSpPr>
      <xdr:spPr>
        <a:xfrm>
          <a:off x="10528300" y="13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85345</xdr:rowOff>
    </xdr:from>
    <xdr:to>
      <xdr:col>50</xdr:col>
      <xdr:colOff>165100</xdr:colOff>
      <xdr:row>79</xdr:row>
      <xdr:rowOff>15495</xdr:rowOff>
    </xdr:to>
    <xdr:sp macro="" textlink="">
      <xdr:nvSpPr>
        <xdr:cNvPr id="418" name="楕円 417"/>
        <xdr:cNvSpPr/>
      </xdr:nvSpPr>
      <xdr:spPr>
        <a:xfrm>
          <a:off x="9588500" y="134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6622</xdr:rowOff>
    </xdr:from>
    <xdr:ext cx="534377" cy="259045"/>
    <xdr:sp macro="" textlink="">
      <xdr:nvSpPr>
        <xdr:cNvPr id="419" name="テキスト ボックス 418"/>
        <xdr:cNvSpPr txBox="1"/>
      </xdr:nvSpPr>
      <xdr:spPr>
        <a:xfrm>
          <a:off x="9372111" y="1355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80994</xdr:rowOff>
    </xdr:from>
    <xdr:to>
      <xdr:col>46</xdr:col>
      <xdr:colOff>38100</xdr:colOff>
      <xdr:row>79</xdr:row>
      <xdr:rowOff>11144</xdr:rowOff>
    </xdr:to>
    <xdr:sp macro="" textlink="">
      <xdr:nvSpPr>
        <xdr:cNvPr id="420" name="楕円 419"/>
        <xdr:cNvSpPr/>
      </xdr:nvSpPr>
      <xdr:spPr>
        <a:xfrm>
          <a:off x="8699500" y="134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2271</xdr:rowOff>
    </xdr:from>
    <xdr:ext cx="534377" cy="259045"/>
    <xdr:sp macro="" textlink="">
      <xdr:nvSpPr>
        <xdr:cNvPr id="421" name="テキスト ボックス 420"/>
        <xdr:cNvSpPr txBox="1"/>
      </xdr:nvSpPr>
      <xdr:spPr>
        <a:xfrm>
          <a:off x="8483111" y="1354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79257</xdr:rowOff>
    </xdr:from>
    <xdr:to>
      <xdr:col>41</xdr:col>
      <xdr:colOff>101600</xdr:colOff>
      <xdr:row>79</xdr:row>
      <xdr:rowOff>9407</xdr:rowOff>
    </xdr:to>
    <xdr:sp macro="" textlink="">
      <xdr:nvSpPr>
        <xdr:cNvPr id="422" name="楕円 421"/>
        <xdr:cNvSpPr/>
      </xdr:nvSpPr>
      <xdr:spPr>
        <a:xfrm>
          <a:off x="7810500" y="134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25934</xdr:rowOff>
    </xdr:from>
    <xdr:ext cx="534377" cy="259045"/>
    <xdr:sp macro="" textlink="">
      <xdr:nvSpPr>
        <xdr:cNvPr id="423" name="テキスト ボックス 422"/>
        <xdr:cNvSpPr txBox="1"/>
      </xdr:nvSpPr>
      <xdr:spPr>
        <a:xfrm>
          <a:off x="7594111" y="1322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78462</xdr:rowOff>
    </xdr:from>
    <xdr:to>
      <xdr:col>55</xdr:col>
      <xdr:colOff>0</xdr:colOff>
      <xdr:row>96</xdr:row>
      <xdr:rowOff>153195</xdr:rowOff>
    </xdr:to>
    <xdr:cxnSp macro="">
      <xdr:nvCxnSpPr>
        <xdr:cNvPr id="452" name="直線コネクタ 451"/>
        <xdr:cNvCxnSpPr/>
      </xdr:nvCxnSpPr>
      <xdr:spPr>
        <a:xfrm flipV="1">
          <a:off x="9639300" y="16537662"/>
          <a:ext cx="838200" cy="7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153195</xdr:rowOff>
    </xdr:from>
    <xdr:to>
      <xdr:col>50</xdr:col>
      <xdr:colOff>114300</xdr:colOff>
      <xdr:row>98</xdr:row>
      <xdr:rowOff>10297</xdr:rowOff>
    </xdr:to>
    <xdr:cxnSp macro="">
      <xdr:nvCxnSpPr>
        <xdr:cNvPr id="455" name="直線コネクタ 454"/>
        <xdr:cNvCxnSpPr/>
      </xdr:nvCxnSpPr>
      <xdr:spPr>
        <a:xfrm flipV="1">
          <a:off x="8750300" y="16612395"/>
          <a:ext cx="889000" cy="20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10297</xdr:rowOff>
    </xdr:from>
    <xdr:to>
      <xdr:col>45</xdr:col>
      <xdr:colOff>177800</xdr:colOff>
      <xdr:row>98</xdr:row>
      <xdr:rowOff>106245</xdr:rowOff>
    </xdr:to>
    <xdr:cxnSp macro="">
      <xdr:nvCxnSpPr>
        <xdr:cNvPr id="458" name="直線コネクタ 457"/>
        <xdr:cNvCxnSpPr/>
      </xdr:nvCxnSpPr>
      <xdr:spPr>
        <a:xfrm flipV="1">
          <a:off x="7861300" y="16812397"/>
          <a:ext cx="889000" cy="9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10505</xdr:rowOff>
    </xdr:from>
    <xdr:to>
      <xdr:col>41</xdr:col>
      <xdr:colOff>101600</xdr:colOff>
      <xdr:row>98</xdr:row>
      <xdr:rowOff>112105</xdr:rowOff>
    </xdr:to>
    <xdr:sp macro="" textlink="">
      <xdr:nvSpPr>
        <xdr:cNvPr id="461" name="フローチャート: 判断 460"/>
        <xdr:cNvSpPr/>
      </xdr:nvSpPr>
      <xdr:spPr>
        <a:xfrm>
          <a:off x="7810500" y="1681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128632</xdr:rowOff>
    </xdr:from>
    <xdr:ext cx="534377" cy="259045"/>
    <xdr:sp macro="" textlink="">
      <xdr:nvSpPr>
        <xdr:cNvPr id="462" name="テキスト ボックス 461"/>
        <xdr:cNvSpPr txBox="1"/>
      </xdr:nvSpPr>
      <xdr:spPr>
        <a:xfrm>
          <a:off x="7594111" y="165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27662</xdr:rowOff>
    </xdr:from>
    <xdr:to>
      <xdr:col>55</xdr:col>
      <xdr:colOff>50800</xdr:colOff>
      <xdr:row>96</xdr:row>
      <xdr:rowOff>129262</xdr:rowOff>
    </xdr:to>
    <xdr:sp macro="" textlink="">
      <xdr:nvSpPr>
        <xdr:cNvPr id="468" name="楕円 467"/>
        <xdr:cNvSpPr/>
      </xdr:nvSpPr>
      <xdr:spPr>
        <a:xfrm>
          <a:off x="10426700" y="1648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50539</xdr:rowOff>
    </xdr:from>
    <xdr:ext cx="599010" cy="259045"/>
    <xdr:sp macro="" textlink="">
      <xdr:nvSpPr>
        <xdr:cNvPr id="469" name="普通建設事業費 （ うち更新整備　）該当値テキスト"/>
        <xdr:cNvSpPr txBox="1"/>
      </xdr:nvSpPr>
      <xdr:spPr>
        <a:xfrm>
          <a:off x="10528300" y="1633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102395</xdr:rowOff>
    </xdr:from>
    <xdr:to>
      <xdr:col>50</xdr:col>
      <xdr:colOff>165100</xdr:colOff>
      <xdr:row>97</xdr:row>
      <xdr:rowOff>32545</xdr:rowOff>
    </xdr:to>
    <xdr:sp macro="" textlink="">
      <xdr:nvSpPr>
        <xdr:cNvPr id="470" name="楕円 469"/>
        <xdr:cNvSpPr/>
      </xdr:nvSpPr>
      <xdr:spPr>
        <a:xfrm>
          <a:off x="9588500" y="165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49072</xdr:rowOff>
    </xdr:from>
    <xdr:ext cx="599010" cy="259045"/>
    <xdr:sp macro="" textlink="">
      <xdr:nvSpPr>
        <xdr:cNvPr id="471" name="テキスト ボックス 470"/>
        <xdr:cNvSpPr txBox="1"/>
      </xdr:nvSpPr>
      <xdr:spPr>
        <a:xfrm>
          <a:off x="9339795" y="1633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130947</xdr:rowOff>
    </xdr:from>
    <xdr:to>
      <xdr:col>46</xdr:col>
      <xdr:colOff>38100</xdr:colOff>
      <xdr:row>98</xdr:row>
      <xdr:rowOff>61097</xdr:rowOff>
    </xdr:to>
    <xdr:sp macro="" textlink="">
      <xdr:nvSpPr>
        <xdr:cNvPr id="472" name="楕円 471"/>
        <xdr:cNvSpPr/>
      </xdr:nvSpPr>
      <xdr:spPr>
        <a:xfrm>
          <a:off x="8699500" y="167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77624</xdr:rowOff>
    </xdr:from>
    <xdr:ext cx="534377" cy="259045"/>
    <xdr:sp macro="" textlink="">
      <xdr:nvSpPr>
        <xdr:cNvPr id="473" name="テキスト ボックス 472"/>
        <xdr:cNvSpPr txBox="1"/>
      </xdr:nvSpPr>
      <xdr:spPr>
        <a:xfrm>
          <a:off x="8483111" y="1653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55445</xdr:rowOff>
    </xdr:from>
    <xdr:to>
      <xdr:col>41</xdr:col>
      <xdr:colOff>101600</xdr:colOff>
      <xdr:row>98</xdr:row>
      <xdr:rowOff>157045</xdr:rowOff>
    </xdr:to>
    <xdr:sp macro="" textlink="">
      <xdr:nvSpPr>
        <xdr:cNvPr id="474" name="楕円 473"/>
        <xdr:cNvSpPr/>
      </xdr:nvSpPr>
      <xdr:spPr>
        <a:xfrm>
          <a:off x="7810500" y="168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148172</xdr:rowOff>
    </xdr:from>
    <xdr:ext cx="534377" cy="259045"/>
    <xdr:sp macro="" textlink="">
      <xdr:nvSpPr>
        <xdr:cNvPr id="475" name="テキスト ボックス 474"/>
        <xdr:cNvSpPr txBox="1"/>
      </xdr:nvSpPr>
      <xdr:spPr>
        <a:xfrm>
          <a:off x="7594111" y="1695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7053</xdr:rowOff>
    </xdr:from>
    <xdr:to>
      <xdr:col>85</xdr:col>
      <xdr:colOff>127000</xdr:colOff>
      <xdr:row>39</xdr:row>
      <xdr:rowOff>26257</xdr:rowOff>
    </xdr:to>
    <xdr:cxnSp macro="">
      <xdr:nvCxnSpPr>
        <xdr:cNvPr id="504" name="直線コネクタ 503"/>
        <xdr:cNvCxnSpPr/>
      </xdr:nvCxnSpPr>
      <xdr:spPr>
        <a:xfrm>
          <a:off x="15481300" y="6693603"/>
          <a:ext cx="8382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169098</xdr:rowOff>
    </xdr:from>
    <xdr:to>
      <xdr:col>81</xdr:col>
      <xdr:colOff>50800</xdr:colOff>
      <xdr:row>39</xdr:row>
      <xdr:rowOff>7053</xdr:rowOff>
    </xdr:to>
    <xdr:cxnSp macro="">
      <xdr:nvCxnSpPr>
        <xdr:cNvPr id="507" name="直線コネクタ 506"/>
        <xdr:cNvCxnSpPr/>
      </xdr:nvCxnSpPr>
      <xdr:spPr>
        <a:xfrm>
          <a:off x="14592300" y="6684198"/>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9" name="テキスト ボックス 508"/>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155952</xdr:rowOff>
    </xdr:from>
    <xdr:to>
      <xdr:col>76</xdr:col>
      <xdr:colOff>114300</xdr:colOff>
      <xdr:row>38</xdr:row>
      <xdr:rowOff>169098</xdr:rowOff>
    </xdr:to>
    <xdr:cxnSp macro="">
      <xdr:nvCxnSpPr>
        <xdr:cNvPr id="510" name="直線コネクタ 509"/>
        <xdr:cNvCxnSpPr/>
      </xdr:nvCxnSpPr>
      <xdr:spPr>
        <a:xfrm>
          <a:off x="13703300" y="6671052"/>
          <a:ext cx="889000" cy="1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12" name="テキスト ボックス 511"/>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155952</xdr:rowOff>
    </xdr:from>
    <xdr:to>
      <xdr:col>71</xdr:col>
      <xdr:colOff>177800</xdr:colOff>
      <xdr:row>39</xdr:row>
      <xdr:rowOff>35496</xdr:rowOff>
    </xdr:to>
    <xdr:cxnSp macro="">
      <xdr:nvCxnSpPr>
        <xdr:cNvPr id="513" name="直線コネクタ 512"/>
        <xdr:cNvCxnSpPr/>
      </xdr:nvCxnSpPr>
      <xdr:spPr>
        <a:xfrm flipV="1">
          <a:off x="12814300" y="6671052"/>
          <a:ext cx="889000" cy="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156162</xdr:rowOff>
    </xdr:from>
    <xdr:to>
      <xdr:col>72</xdr:col>
      <xdr:colOff>38100</xdr:colOff>
      <xdr:row>39</xdr:row>
      <xdr:rowOff>86312</xdr:rowOff>
    </xdr:to>
    <xdr:sp macro="" textlink="">
      <xdr:nvSpPr>
        <xdr:cNvPr id="514" name="フローチャート: 判断 513"/>
        <xdr:cNvSpPr/>
      </xdr:nvSpPr>
      <xdr:spPr>
        <a:xfrm>
          <a:off x="13652500" y="66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77439</xdr:rowOff>
    </xdr:from>
    <xdr:ext cx="469744" cy="259045"/>
    <xdr:sp macro="" textlink="">
      <xdr:nvSpPr>
        <xdr:cNvPr id="515" name="テキスト ボックス 514"/>
        <xdr:cNvSpPr txBox="1"/>
      </xdr:nvSpPr>
      <xdr:spPr>
        <a:xfrm>
          <a:off x="13468428" y="676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154298</xdr:rowOff>
    </xdr:from>
    <xdr:to>
      <xdr:col>67</xdr:col>
      <xdr:colOff>101600</xdr:colOff>
      <xdr:row>39</xdr:row>
      <xdr:rowOff>84448</xdr:rowOff>
    </xdr:to>
    <xdr:sp macro="" textlink="">
      <xdr:nvSpPr>
        <xdr:cNvPr id="516" name="フローチャート: 判断 515"/>
        <xdr:cNvSpPr/>
      </xdr:nvSpPr>
      <xdr:spPr>
        <a:xfrm>
          <a:off x="12763500" y="66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100976</xdr:rowOff>
    </xdr:from>
    <xdr:ext cx="469744" cy="259045"/>
    <xdr:sp macro="" textlink="">
      <xdr:nvSpPr>
        <xdr:cNvPr id="517" name="テキスト ボックス 516"/>
        <xdr:cNvSpPr txBox="1"/>
      </xdr:nvSpPr>
      <xdr:spPr>
        <a:xfrm>
          <a:off x="12579428" y="644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146907</xdr:rowOff>
    </xdr:from>
    <xdr:to>
      <xdr:col>85</xdr:col>
      <xdr:colOff>177800</xdr:colOff>
      <xdr:row>39</xdr:row>
      <xdr:rowOff>77057</xdr:rowOff>
    </xdr:to>
    <xdr:sp macro="" textlink="">
      <xdr:nvSpPr>
        <xdr:cNvPr id="523" name="楕円 522"/>
        <xdr:cNvSpPr/>
      </xdr:nvSpPr>
      <xdr:spPr>
        <a:xfrm>
          <a:off x="16268700" y="66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127703</xdr:rowOff>
    </xdr:from>
    <xdr:to>
      <xdr:col>81</xdr:col>
      <xdr:colOff>101600</xdr:colOff>
      <xdr:row>39</xdr:row>
      <xdr:rowOff>57853</xdr:rowOff>
    </xdr:to>
    <xdr:sp macro="" textlink="">
      <xdr:nvSpPr>
        <xdr:cNvPr id="525" name="楕円 524"/>
        <xdr:cNvSpPr/>
      </xdr:nvSpPr>
      <xdr:spPr>
        <a:xfrm>
          <a:off x="15430500" y="664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74380</xdr:rowOff>
    </xdr:from>
    <xdr:ext cx="534377" cy="259045"/>
    <xdr:sp macro="" textlink="">
      <xdr:nvSpPr>
        <xdr:cNvPr id="526" name="テキスト ボックス 525"/>
        <xdr:cNvSpPr txBox="1"/>
      </xdr:nvSpPr>
      <xdr:spPr>
        <a:xfrm>
          <a:off x="15214111" y="64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118298</xdr:rowOff>
    </xdr:from>
    <xdr:to>
      <xdr:col>76</xdr:col>
      <xdr:colOff>165100</xdr:colOff>
      <xdr:row>39</xdr:row>
      <xdr:rowOff>48448</xdr:rowOff>
    </xdr:to>
    <xdr:sp macro="" textlink="">
      <xdr:nvSpPr>
        <xdr:cNvPr id="527" name="楕円 526"/>
        <xdr:cNvSpPr/>
      </xdr:nvSpPr>
      <xdr:spPr>
        <a:xfrm>
          <a:off x="14541500" y="663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64975</xdr:rowOff>
    </xdr:from>
    <xdr:ext cx="534377" cy="259045"/>
    <xdr:sp macro="" textlink="">
      <xdr:nvSpPr>
        <xdr:cNvPr id="528" name="テキスト ボックス 527"/>
        <xdr:cNvSpPr txBox="1"/>
      </xdr:nvSpPr>
      <xdr:spPr>
        <a:xfrm>
          <a:off x="14325111" y="64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105152</xdr:rowOff>
    </xdr:from>
    <xdr:to>
      <xdr:col>72</xdr:col>
      <xdr:colOff>38100</xdr:colOff>
      <xdr:row>39</xdr:row>
      <xdr:rowOff>35302</xdr:rowOff>
    </xdr:to>
    <xdr:sp macro="" textlink="">
      <xdr:nvSpPr>
        <xdr:cNvPr id="529" name="楕円 528"/>
        <xdr:cNvSpPr/>
      </xdr:nvSpPr>
      <xdr:spPr>
        <a:xfrm>
          <a:off x="13652500" y="66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51829</xdr:rowOff>
    </xdr:from>
    <xdr:ext cx="534377" cy="259045"/>
    <xdr:sp macro="" textlink="">
      <xdr:nvSpPr>
        <xdr:cNvPr id="530" name="テキスト ボックス 529"/>
        <xdr:cNvSpPr txBox="1"/>
      </xdr:nvSpPr>
      <xdr:spPr>
        <a:xfrm>
          <a:off x="13436111" y="639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156146</xdr:rowOff>
    </xdr:from>
    <xdr:to>
      <xdr:col>67</xdr:col>
      <xdr:colOff>101600</xdr:colOff>
      <xdr:row>39</xdr:row>
      <xdr:rowOff>86296</xdr:rowOff>
    </xdr:to>
    <xdr:sp macro="" textlink="">
      <xdr:nvSpPr>
        <xdr:cNvPr id="531" name="楕円 530"/>
        <xdr:cNvSpPr/>
      </xdr:nvSpPr>
      <xdr:spPr>
        <a:xfrm>
          <a:off x="12763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77423</xdr:rowOff>
    </xdr:from>
    <xdr:ext cx="469744" cy="259045"/>
    <xdr:sp macro="" textlink="">
      <xdr:nvSpPr>
        <xdr:cNvPr id="532" name="テキスト ボックス 531"/>
        <xdr:cNvSpPr txBox="1"/>
      </xdr:nvSpPr>
      <xdr:spPr>
        <a:xfrm>
          <a:off x="12579428" y="67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62356</xdr:rowOff>
    </xdr:from>
    <xdr:to>
      <xdr:col>85</xdr:col>
      <xdr:colOff>127000</xdr:colOff>
      <xdr:row>76</xdr:row>
      <xdr:rowOff>85311</xdr:rowOff>
    </xdr:to>
    <xdr:cxnSp macro="">
      <xdr:nvCxnSpPr>
        <xdr:cNvPr id="608" name="直線コネクタ 607"/>
        <xdr:cNvCxnSpPr/>
      </xdr:nvCxnSpPr>
      <xdr:spPr>
        <a:xfrm>
          <a:off x="15481300" y="13092556"/>
          <a:ext cx="8382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46468</xdr:rowOff>
    </xdr:from>
    <xdr:to>
      <xdr:col>81</xdr:col>
      <xdr:colOff>50800</xdr:colOff>
      <xdr:row>76</xdr:row>
      <xdr:rowOff>62356</xdr:rowOff>
    </xdr:to>
    <xdr:cxnSp macro="">
      <xdr:nvCxnSpPr>
        <xdr:cNvPr id="611" name="直線コネクタ 610"/>
        <xdr:cNvCxnSpPr/>
      </xdr:nvCxnSpPr>
      <xdr:spPr>
        <a:xfrm>
          <a:off x="14592300" y="13076668"/>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3" name="テキスト ボックス 612"/>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153645</xdr:rowOff>
    </xdr:from>
    <xdr:to>
      <xdr:col>76</xdr:col>
      <xdr:colOff>114300</xdr:colOff>
      <xdr:row>76</xdr:row>
      <xdr:rowOff>46468</xdr:rowOff>
    </xdr:to>
    <xdr:cxnSp macro="">
      <xdr:nvCxnSpPr>
        <xdr:cNvPr id="614" name="直線コネクタ 613"/>
        <xdr:cNvCxnSpPr/>
      </xdr:nvCxnSpPr>
      <xdr:spPr>
        <a:xfrm>
          <a:off x="13703300" y="13012395"/>
          <a:ext cx="889000" cy="6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153645</xdr:rowOff>
    </xdr:from>
    <xdr:to>
      <xdr:col>71</xdr:col>
      <xdr:colOff>177800</xdr:colOff>
      <xdr:row>75</xdr:row>
      <xdr:rowOff>161285</xdr:rowOff>
    </xdr:to>
    <xdr:cxnSp macro="">
      <xdr:nvCxnSpPr>
        <xdr:cNvPr id="617" name="直線コネクタ 616"/>
        <xdr:cNvCxnSpPr/>
      </xdr:nvCxnSpPr>
      <xdr:spPr>
        <a:xfrm flipV="1">
          <a:off x="12814300" y="13012395"/>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153626</xdr:rowOff>
    </xdr:from>
    <xdr:to>
      <xdr:col>72</xdr:col>
      <xdr:colOff>38100</xdr:colOff>
      <xdr:row>77</xdr:row>
      <xdr:rowOff>83776</xdr:rowOff>
    </xdr:to>
    <xdr:sp macro="" textlink="">
      <xdr:nvSpPr>
        <xdr:cNvPr id="618" name="フローチャート: 判断 617"/>
        <xdr:cNvSpPr/>
      </xdr:nvSpPr>
      <xdr:spPr>
        <a:xfrm>
          <a:off x="13652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74903</xdr:rowOff>
    </xdr:from>
    <xdr:ext cx="534377" cy="259045"/>
    <xdr:sp macro="" textlink="">
      <xdr:nvSpPr>
        <xdr:cNvPr id="619" name="テキスト ボックス 618"/>
        <xdr:cNvSpPr txBox="1"/>
      </xdr:nvSpPr>
      <xdr:spPr>
        <a:xfrm>
          <a:off x="13436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151926</xdr:rowOff>
    </xdr:from>
    <xdr:to>
      <xdr:col>67</xdr:col>
      <xdr:colOff>101600</xdr:colOff>
      <xdr:row>77</xdr:row>
      <xdr:rowOff>82076</xdr:rowOff>
    </xdr:to>
    <xdr:sp macro="" textlink="">
      <xdr:nvSpPr>
        <xdr:cNvPr id="620" name="フローチャート: 判断 619"/>
        <xdr:cNvSpPr/>
      </xdr:nvSpPr>
      <xdr:spPr>
        <a:xfrm>
          <a:off x="12763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73203</xdr:rowOff>
    </xdr:from>
    <xdr:ext cx="534377" cy="259045"/>
    <xdr:sp macro="" textlink="">
      <xdr:nvSpPr>
        <xdr:cNvPr id="621" name="テキスト ボックス 620"/>
        <xdr:cNvSpPr txBox="1"/>
      </xdr:nvSpPr>
      <xdr:spPr>
        <a:xfrm>
          <a:off x="12547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34511</xdr:rowOff>
    </xdr:from>
    <xdr:to>
      <xdr:col>85</xdr:col>
      <xdr:colOff>177800</xdr:colOff>
      <xdr:row>76</xdr:row>
      <xdr:rowOff>136111</xdr:rowOff>
    </xdr:to>
    <xdr:sp macro="" textlink="">
      <xdr:nvSpPr>
        <xdr:cNvPr id="627" name="楕円 626"/>
        <xdr:cNvSpPr/>
      </xdr:nvSpPr>
      <xdr:spPr>
        <a:xfrm>
          <a:off x="16268700" y="130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57389</xdr:rowOff>
    </xdr:from>
    <xdr:ext cx="534377" cy="259045"/>
    <xdr:sp macro="" textlink="">
      <xdr:nvSpPr>
        <xdr:cNvPr id="628" name="公債費該当値テキスト"/>
        <xdr:cNvSpPr txBox="1"/>
      </xdr:nvSpPr>
      <xdr:spPr>
        <a:xfrm>
          <a:off x="16370300" y="129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11556</xdr:rowOff>
    </xdr:from>
    <xdr:to>
      <xdr:col>81</xdr:col>
      <xdr:colOff>101600</xdr:colOff>
      <xdr:row>76</xdr:row>
      <xdr:rowOff>113156</xdr:rowOff>
    </xdr:to>
    <xdr:sp macro="" textlink="">
      <xdr:nvSpPr>
        <xdr:cNvPr id="629" name="楕円 628"/>
        <xdr:cNvSpPr/>
      </xdr:nvSpPr>
      <xdr:spPr>
        <a:xfrm>
          <a:off x="15430500" y="130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129682</xdr:rowOff>
    </xdr:from>
    <xdr:ext cx="534377" cy="259045"/>
    <xdr:sp macro="" textlink="">
      <xdr:nvSpPr>
        <xdr:cNvPr id="630" name="テキスト ボックス 629"/>
        <xdr:cNvSpPr txBox="1"/>
      </xdr:nvSpPr>
      <xdr:spPr>
        <a:xfrm>
          <a:off x="15214111" y="128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167118</xdr:rowOff>
    </xdr:from>
    <xdr:to>
      <xdr:col>76</xdr:col>
      <xdr:colOff>165100</xdr:colOff>
      <xdr:row>76</xdr:row>
      <xdr:rowOff>97268</xdr:rowOff>
    </xdr:to>
    <xdr:sp macro="" textlink="">
      <xdr:nvSpPr>
        <xdr:cNvPr id="631" name="楕円 630"/>
        <xdr:cNvSpPr/>
      </xdr:nvSpPr>
      <xdr:spPr>
        <a:xfrm>
          <a:off x="14541500" y="13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113795</xdr:rowOff>
    </xdr:from>
    <xdr:ext cx="534377" cy="259045"/>
    <xdr:sp macro="" textlink="">
      <xdr:nvSpPr>
        <xdr:cNvPr id="632" name="テキスト ボックス 631"/>
        <xdr:cNvSpPr txBox="1"/>
      </xdr:nvSpPr>
      <xdr:spPr>
        <a:xfrm>
          <a:off x="14325111" y="1280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102845</xdr:rowOff>
    </xdr:from>
    <xdr:to>
      <xdr:col>72</xdr:col>
      <xdr:colOff>38100</xdr:colOff>
      <xdr:row>76</xdr:row>
      <xdr:rowOff>32995</xdr:rowOff>
    </xdr:to>
    <xdr:sp macro="" textlink="">
      <xdr:nvSpPr>
        <xdr:cNvPr id="633" name="楕円 632"/>
        <xdr:cNvSpPr/>
      </xdr:nvSpPr>
      <xdr:spPr>
        <a:xfrm>
          <a:off x="13652500" y="129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49522</xdr:rowOff>
    </xdr:from>
    <xdr:ext cx="599010" cy="259045"/>
    <xdr:sp macro="" textlink="">
      <xdr:nvSpPr>
        <xdr:cNvPr id="634" name="テキスト ボックス 633"/>
        <xdr:cNvSpPr txBox="1"/>
      </xdr:nvSpPr>
      <xdr:spPr>
        <a:xfrm>
          <a:off x="13403795" y="1273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110485</xdr:rowOff>
    </xdr:from>
    <xdr:to>
      <xdr:col>67</xdr:col>
      <xdr:colOff>101600</xdr:colOff>
      <xdr:row>76</xdr:row>
      <xdr:rowOff>40635</xdr:rowOff>
    </xdr:to>
    <xdr:sp macro="" textlink="">
      <xdr:nvSpPr>
        <xdr:cNvPr id="635" name="楕円 634"/>
        <xdr:cNvSpPr/>
      </xdr:nvSpPr>
      <xdr:spPr>
        <a:xfrm>
          <a:off x="12763500" y="129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57162</xdr:rowOff>
    </xdr:from>
    <xdr:ext cx="599010" cy="259045"/>
    <xdr:sp macro="" textlink="">
      <xdr:nvSpPr>
        <xdr:cNvPr id="636" name="テキスト ボックス 635"/>
        <xdr:cNvSpPr txBox="1"/>
      </xdr:nvSpPr>
      <xdr:spPr>
        <a:xfrm>
          <a:off x="12514795" y="1274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106232</xdr:rowOff>
    </xdr:from>
    <xdr:to>
      <xdr:col>85</xdr:col>
      <xdr:colOff>127000</xdr:colOff>
      <xdr:row>98</xdr:row>
      <xdr:rowOff>134738</xdr:rowOff>
    </xdr:to>
    <xdr:cxnSp macro="">
      <xdr:nvCxnSpPr>
        <xdr:cNvPr id="665" name="直線コネクタ 664"/>
        <xdr:cNvCxnSpPr/>
      </xdr:nvCxnSpPr>
      <xdr:spPr>
        <a:xfrm flipV="1">
          <a:off x="15481300" y="16908332"/>
          <a:ext cx="838200" cy="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98233</xdr:rowOff>
    </xdr:from>
    <xdr:to>
      <xdr:col>81</xdr:col>
      <xdr:colOff>50800</xdr:colOff>
      <xdr:row>98</xdr:row>
      <xdr:rowOff>134738</xdr:rowOff>
    </xdr:to>
    <xdr:cxnSp macro="">
      <xdr:nvCxnSpPr>
        <xdr:cNvPr id="668" name="直線コネクタ 667"/>
        <xdr:cNvCxnSpPr/>
      </xdr:nvCxnSpPr>
      <xdr:spPr>
        <a:xfrm>
          <a:off x="14592300" y="16900333"/>
          <a:ext cx="889000" cy="3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98233</xdr:rowOff>
    </xdr:from>
    <xdr:to>
      <xdr:col>76</xdr:col>
      <xdr:colOff>114300</xdr:colOff>
      <xdr:row>98</xdr:row>
      <xdr:rowOff>150830</xdr:rowOff>
    </xdr:to>
    <xdr:cxnSp macro="">
      <xdr:nvCxnSpPr>
        <xdr:cNvPr id="671" name="直線コネクタ 670"/>
        <xdr:cNvCxnSpPr/>
      </xdr:nvCxnSpPr>
      <xdr:spPr>
        <a:xfrm flipV="1">
          <a:off x="13703300" y="16900333"/>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129798</xdr:rowOff>
    </xdr:from>
    <xdr:to>
      <xdr:col>71</xdr:col>
      <xdr:colOff>177800</xdr:colOff>
      <xdr:row>98</xdr:row>
      <xdr:rowOff>150830</xdr:rowOff>
    </xdr:to>
    <xdr:cxnSp macro="">
      <xdr:nvCxnSpPr>
        <xdr:cNvPr id="674" name="直線コネクタ 673"/>
        <xdr:cNvCxnSpPr/>
      </xdr:nvCxnSpPr>
      <xdr:spPr>
        <a:xfrm>
          <a:off x="12814300" y="16760448"/>
          <a:ext cx="889000" cy="19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59589</xdr:rowOff>
    </xdr:from>
    <xdr:to>
      <xdr:col>72</xdr:col>
      <xdr:colOff>38100</xdr:colOff>
      <xdr:row>98</xdr:row>
      <xdr:rowOff>161189</xdr:rowOff>
    </xdr:to>
    <xdr:sp macro="" textlink="">
      <xdr:nvSpPr>
        <xdr:cNvPr id="675" name="フローチャート: 判断 674"/>
        <xdr:cNvSpPr/>
      </xdr:nvSpPr>
      <xdr:spPr>
        <a:xfrm>
          <a:off x="13652500" y="1686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6266</xdr:rowOff>
    </xdr:from>
    <xdr:ext cx="534377" cy="259045"/>
    <xdr:sp macro="" textlink="">
      <xdr:nvSpPr>
        <xdr:cNvPr id="676" name="テキスト ボックス 675"/>
        <xdr:cNvSpPr txBox="1"/>
      </xdr:nvSpPr>
      <xdr:spPr>
        <a:xfrm>
          <a:off x="13436111" y="166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118599</xdr:rowOff>
    </xdr:from>
    <xdr:to>
      <xdr:col>67</xdr:col>
      <xdr:colOff>101600</xdr:colOff>
      <xdr:row>99</xdr:row>
      <xdr:rowOff>48749</xdr:rowOff>
    </xdr:to>
    <xdr:sp macro="" textlink="">
      <xdr:nvSpPr>
        <xdr:cNvPr id="677" name="フローチャート: 判断 676"/>
        <xdr:cNvSpPr/>
      </xdr:nvSpPr>
      <xdr:spPr>
        <a:xfrm>
          <a:off x="12763500" y="1692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39876</xdr:rowOff>
    </xdr:from>
    <xdr:ext cx="534377" cy="259045"/>
    <xdr:sp macro="" textlink="">
      <xdr:nvSpPr>
        <xdr:cNvPr id="678" name="テキスト ボックス 677"/>
        <xdr:cNvSpPr txBox="1"/>
      </xdr:nvSpPr>
      <xdr:spPr>
        <a:xfrm>
          <a:off x="12547111" y="1701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55432</xdr:rowOff>
    </xdr:from>
    <xdr:to>
      <xdr:col>85</xdr:col>
      <xdr:colOff>177800</xdr:colOff>
      <xdr:row>98</xdr:row>
      <xdr:rowOff>157032</xdr:rowOff>
    </xdr:to>
    <xdr:sp macro="" textlink="">
      <xdr:nvSpPr>
        <xdr:cNvPr id="684" name="楕円 683"/>
        <xdr:cNvSpPr/>
      </xdr:nvSpPr>
      <xdr:spPr>
        <a:xfrm>
          <a:off x="16268700" y="168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14809</xdr:rowOff>
    </xdr:from>
    <xdr:ext cx="534377" cy="259045"/>
    <xdr:sp macro="" textlink="">
      <xdr:nvSpPr>
        <xdr:cNvPr id="685" name="積立金該当値テキスト"/>
        <xdr:cNvSpPr txBox="1"/>
      </xdr:nvSpPr>
      <xdr:spPr>
        <a:xfrm>
          <a:off x="16370300" y="166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83938</xdr:rowOff>
    </xdr:from>
    <xdr:to>
      <xdr:col>81</xdr:col>
      <xdr:colOff>101600</xdr:colOff>
      <xdr:row>99</xdr:row>
      <xdr:rowOff>14088</xdr:rowOff>
    </xdr:to>
    <xdr:sp macro="" textlink="">
      <xdr:nvSpPr>
        <xdr:cNvPr id="686" name="楕円 685"/>
        <xdr:cNvSpPr/>
      </xdr:nvSpPr>
      <xdr:spPr>
        <a:xfrm>
          <a:off x="15430500" y="168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30615</xdr:rowOff>
    </xdr:from>
    <xdr:ext cx="534377" cy="259045"/>
    <xdr:sp macro="" textlink="">
      <xdr:nvSpPr>
        <xdr:cNvPr id="687" name="テキスト ボックス 686"/>
        <xdr:cNvSpPr txBox="1"/>
      </xdr:nvSpPr>
      <xdr:spPr>
        <a:xfrm>
          <a:off x="15214111" y="1666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47433</xdr:rowOff>
    </xdr:from>
    <xdr:to>
      <xdr:col>76</xdr:col>
      <xdr:colOff>165100</xdr:colOff>
      <xdr:row>98</xdr:row>
      <xdr:rowOff>149033</xdr:rowOff>
    </xdr:to>
    <xdr:sp macro="" textlink="">
      <xdr:nvSpPr>
        <xdr:cNvPr id="688" name="楕円 687"/>
        <xdr:cNvSpPr/>
      </xdr:nvSpPr>
      <xdr:spPr>
        <a:xfrm>
          <a:off x="14541500" y="168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165560</xdr:rowOff>
    </xdr:from>
    <xdr:ext cx="534377" cy="259045"/>
    <xdr:sp macro="" textlink="">
      <xdr:nvSpPr>
        <xdr:cNvPr id="689" name="テキスト ボックス 688"/>
        <xdr:cNvSpPr txBox="1"/>
      </xdr:nvSpPr>
      <xdr:spPr>
        <a:xfrm>
          <a:off x="14325111" y="1662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100030</xdr:rowOff>
    </xdr:from>
    <xdr:to>
      <xdr:col>72</xdr:col>
      <xdr:colOff>38100</xdr:colOff>
      <xdr:row>99</xdr:row>
      <xdr:rowOff>30180</xdr:rowOff>
    </xdr:to>
    <xdr:sp macro="" textlink="">
      <xdr:nvSpPr>
        <xdr:cNvPr id="690" name="楕円 689"/>
        <xdr:cNvSpPr/>
      </xdr:nvSpPr>
      <xdr:spPr>
        <a:xfrm>
          <a:off x="13652500" y="169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21307</xdr:rowOff>
    </xdr:from>
    <xdr:ext cx="534377" cy="259045"/>
    <xdr:sp macro="" textlink="">
      <xdr:nvSpPr>
        <xdr:cNvPr id="691" name="テキスト ボックス 690"/>
        <xdr:cNvSpPr txBox="1"/>
      </xdr:nvSpPr>
      <xdr:spPr>
        <a:xfrm>
          <a:off x="13436111" y="1699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78998</xdr:rowOff>
    </xdr:from>
    <xdr:to>
      <xdr:col>67</xdr:col>
      <xdr:colOff>101600</xdr:colOff>
      <xdr:row>98</xdr:row>
      <xdr:rowOff>9148</xdr:rowOff>
    </xdr:to>
    <xdr:sp macro="" textlink="">
      <xdr:nvSpPr>
        <xdr:cNvPr id="692" name="楕円 691"/>
        <xdr:cNvSpPr/>
      </xdr:nvSpPr>
      <xdr:spPr>
        <a:xfrm>
          <a:off x="12763500" y="1670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25675</xdr:rowOff>
    </xdr:from>
    <xdr:ext cx="599010" cy="259045"/>
    <xdr:sp macro="" textlink="">
      <xdr:nvSpPr>
        <xdr:cNvPr id="693" name="テキスト ボックス 692"/>
        <xdr:cNvSpPr txBox="1"/>
      </xdr:nvSpPr>
      <xdr:spPr>
        <a:xfrm>
          <a:off x="12514795" y="1648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33396</xdr:rowOff>
    </xdr:from>
    <xdr:to>
      <xdr:col>102</xdr:col>
      <xdr:colOff>165100</xdr:colOff>
      <xdr:row>38</xdr:row>
      <xdr:rowOff>134996</xdr:rowOff>
    </xdr:to>
    <xdr:sp macro="" textlink="">
      <xdr:nvSpPr>
        <xdr:cNvPr id="730" name="フローチャート: 判断 729"/>
        <xdr:cNvSpPr/>
      </xdr:nvSpPr>
      <xdr:spPr>
        <a:xfrm>
          <a:off x="19494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151523</xdr:rowOff>
    </xdr:from>
    <xdr:ext cx="469744" cy="259045"/>
    <xdr:sp macro="" textlink="">
      <xdr:nvSpPr>
        <xdr:cNvPr id="731" name="テキスト ボックス 730"/>
        <xdr:cNvSpPr txBox="1"/>
      </xdr:nvSpPr>
      <xdr:spPr>
        <a:xfrm>
          <a:off x="19310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22880</xdr:rowOff>
    </xdr:from>
    <xdr:to>
      <xdr:col>98</xdr:col>
      <xdr:colOff>38100</xdr:colOff>
      <xdr:row>38</xdr:row>
      <xdr:rowOff>124480</xdr:rowOff>
    </xdr:to>
    <xdr:sp macro="" textlink="">
      <xdr:nvSpPr>
        <xdr:cNvPr id="732" name="フローチャート: 判断 731"/>
        <xdr:cNvSpPr/>
      </xdr:nvSpPr>
      <xdr:spPr>
        <a:xfrm>
          <a:off x="18605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141007</xdr:rowOff>
    </xdr:from>
    <xdr:ext cx="469744" cy="259045"/>
    <xdr:sp macro="" textlink="">
      <xdr:nvSpPr>
        <xdr:cNvPr id="733" name="テキスト ボックス 732"/>
        <xdr:cNvSpPr txBox="1"/>
      </xdr:nvSpPr>
      <xdr:spPr>
        <a:xfrm>
          <a:off x="18421428"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79" name="直線コネクタ 77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82" name="直線コネクタ 78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85" name="直線コネクタ 78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88" name="直線コネクタ 78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36906</xdr:rowOff>
    </xdr:from>
    <xdr:to>
      <xdr:col>102</xdr:col>
      <xdr:colOff>165100</xdr:colOff>
      <xdr:row>59</xdr:row>
      <xdr:rowOff>138506</xdr:rowOff>
    </xdr:to>
    <xdr:sp macro="" textlink="">
      <xdr:nvSpPr>
        <xdr:cNvPr id="789" name="フローチャート: 判断 788"/>
        <xdr:cNvSpPr/>
      </xdr:nvSpPr>
      <xdr:spPr>
        <a:xfrm>
          <a:off x="19494500" y="1015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155033</xdr:rowOff>
    </xdr:from>
    <xdr:ext cx="469744" cy="259045"/>
    <xdr:sp macro="" textlink="">
      <xdr:nvSpPr>
        <xdr:cNvPr id="790" name="テキスト ボックス 789"/>
        <xdr:cNvSpPr txBox="1"/>
      </xdr:nvSpPr>
      <xdr:spPr>
        <a:xfrm>
          <a:off x="19310428" y="992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36747</xdr:rowOff>
    </xdr:from>
    <xdr:to>
      <xdr:col>98</xdr:col>
      <xdr:colOff>38100</xdr:colOff>
      <xdr:row>59</xdr:row>
      <xdr:rowOff>138347</xdr:rowOff>
    </xdr:to>
    <xdr:sp macro="" textlink="">
      <xdr:nvSpPr>
        <xdr:cNvPr id="791" name="フローチャート: 判断 790"/>
        <xdr:cNvSpPr/>
      </xdr:nvSpPr>
      <xdr:spPr>
        <a:xfrm>
          <a:off x="18605500" y="101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154874</xdr:rowOff>
    </xdr:from>
    <xdr:ext cx="469744" cy="259045"/>
    <xdr:sp macro="" textlink="">
      <xdr:nvSpPr>
        <xdr:cNvPr id="792" name="テキスト ボックス 791"/>
        <xdr:cNvSpPr txBox="1"/>
      </xdr:nvSpPr>
      <xdr:spPr>
        <a:xfrm>
          <a:off x="18421428" y="992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798" name="楕円 79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249299" cy="259045"/>
    <xdr:sp macro="" textlink="">
      <xdr:nvSpPr>
        <xdr:cNvPr id="799" name="貸付金該当値テキスト"/>
        <xdr:cNvSpPr txBox="1"/>
      </xdr:nvSpPr>
      <xdr:spPr>
        <a:xfrm>
          <a:off x="22212300" y="1013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0" name="楕円 79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1" name="テキスト ボックス 80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2" name="楕円 80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3" name="テキスト ボックス 80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04" name="楕円 80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05" name="テキスト ボックス 80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06" name="楕円 80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07" name="テキスト ボックス 80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104597</xdr:rowOff>
    </xdr:from>
    <xdr:to>
      <xdr:col>116</xdr:col>
      <xdr:colOff>63500</xdr:colOff>
      <xdr:row>74</xdr:row>
      <xdr:rowOff>125019</xdr:rowOff>
    </xdr:to>
    <xdr:cxnSp macro="">
      <xdr:nvCxnSpPr>
        <xdr:cNvPr id="837" name="直線コネクタ 836"/>
        <xdr:cNvCxnSpPr/>
      </xdr:nvCxnSpPr>
      <xdr:spPr>
        <a:xfrm flipV="1">
          <a:off x="21323300" y="12791897"/>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88862</xdr:rowOff>
    </xdr:from>
    <xdr:to>
      <xdr:col>111</xdr:col>
      <xdr:colOff>177800</xdr:colOff>
      <xdr:row>74</xdr:row>
      <xdr:rowOff>125019</xdr:rowOff>
    </xdr:to>
    <xdr:cxnSp macro="">
      <xdr:nvCxnSpPr>
        <xdr:cNvPr id="840" name="直線コネクタ 839"/>
        <xdr:cNvCxnSpPr/>
      </xdr:nvCxnSpPr>
      <xdr:spPr>
        <a:xfrm>
          <a:off x="20434300" y="12604712"/>
          <a:ext cx="889000" cy="20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2" name="テキスト ボックス 841"/>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88862</xdr:rowOff>
    </xdr:from>
    <xdr:to>
      <xdr:col>107</xdr:col>
      <xdr:colOff>50800</xdr:colOff>
      <xdr:row>74</xdr:row>
      <xdr:rowOff>138697</xdr:rowOff>
    </xdr:to>
    <xdr:cxnSp macro="">
      <xdr:nvCxnSpPr>
        <xdr:cNvPr id="843" name="直線コネクタ 842"/>
        <xdr:cNvCxnSpPr/>
      </xdr:nvCxnSpPr>
      <xdr:spPr>
        <a:xfrm flipV="1">
          <a:off x="19545300" y="12604712"/>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47477</xdr:rowOff>
    </xdr:from>
    <xdr:ext cx="534377" cy="259045"/>
    <xdr:sp macro="" textlink="">
      <xdr:nvSpPr>
        <xdr:cNvPr id="845" name="テキスト ボックス 844"/>
        <xdr:cNvSpPr txBox="1"/>
      </xdr:nvSpPr>
      <xdr:spPr>
        <a:xfrm>
          <a:off x="20167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138697</xdr:rowOff>
    </xdr:from>
    <xdr:to>
      <xdr:col>102</xdr:col>
      <xdr:colOff>114300</xdr:colOff>
      <xdr:row>75</xdr:row>
      <xdr:rowOff>134709</xdr:rowOff>
    </xdr:to>
    <xdr:cxnSp macro="">
      <xdr:nvCxnSpPr>
        <xdr:cNvPr id="846" name="直線コネクタ 845"/>
        <xdr:cNvCxnSpPr/>
      </xdr:nvCxnSpPr>
      <xdr:spPr>
        <a:xfrm flipV="1">
          <a:off x="18656300" y="12825997"/>
          <a:ext cx="889000" cy="1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47" name="フローチャート: 判断 846"/>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32504</xdr:rowOff>
    </xdr:from>
    <xdr:ext cx="534377" cy="259045"/>
    <xdr:sp macro="" textlink="">
      <xdr:nvSpPr>
        <xdr:cNvPr id="848" name="テキスト ボックス 847"/>
        <xdr:cNvSpPr txBox="1"/>
      </xdr:nvSpPr>
      <xdr:spPr>
        <a:xfrm>
          <a:off x="19278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49" name="フローチャート: 判断 848"/>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70311</xdr:rowOff>
    </xdr:from>
    <xdr:ext cx="534377" cy="259045"/>
    <xdr:sp macro="" textlink="">
      <xdr:nvSpPr>
        <xdr:cNvPr id="850" name="テキスト ボックス 849"/>
        <xdr:cNvSpPr txBox="1"/>
      </xdr:nvSpPr>
      <xdr:spPr>
        <a:xfrm>
          <a:off x="18389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53797</xdr:rowOff>
    </xdr:from>
    <xdr:to>
      <xdr:col>116</xdr:col>
      <xdr:colOff>114300</xdr:colOff>
      <xdr:row>74</xdr:row>
      <xdr:rowOff>155397</xdr:rowOff>
    </xdr:to>
    <xdr:sp macro="" textlink="">
      <xdr:nvSpPr>
        <xdr:cNvPr id="856" name="楕円 855"/>
        <xdr:cNvSpPr/>
      </xdr:nvSpPr>
      <xdr:spPr>
        <a:xfrm>
          <a:off x="22110700" y="127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76674</xdr:rowOff>
    </xdr:from>
    <xdr:ext cx="534377" cy="259045"/>
    <xdr:sp macro="" textlink="">
      <xdr:nvSpPr>
        <xdr:cNvPr id="857" name="繰出金該当値テキスト"/>
        <xdr:cNvSpPr txBox="1"/>
      </xdr:nvSpPr>
      <xdr:spPr>
        <a:xfrm>
          <a:off x="22212300" y="1259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74219</xdr:rowOff>
    </xdr:from>
    <xdr:to>
      <xdr:col>112</xdr:col>
      <xdr:colOff>38100</xdr:colOff>
      <xdr:row>75</xdr:row>
      <xdr:rowOff>4369</xdr:rowOff>
    </xdr:to>
    <xdr:sp macro="" textlink="">
      <xdr:nvSpPr>
        <xdr:cNvPr id="858" name="楕円 857"/>
        <xdr:cNvSpPr/>
      </xdr:nvSpPr>
      <xdr:spPr>
        <a:xfrm>
          <a:off x="21272500" y="127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20896</xdr:rowOff>
    </xdr:from>
    <xdr:ext cx="534377" cy="259045"/>
    <xdr:sp macro="" textlink="">
      <xdr:nvSpPr>
        <xdr:cNvPr id="859" name="テキスト ボックス 858"/>
        <xdr:cNvSpPr txBox="1"/>
      </xdr:nvSpPr>
      <xdr:spPr>
        <a:xfrm>
          <a:off x="21056111" y="125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38062</xdr:rowOff>
    </xdr:from>
    <xdr:to>
      <xdr:col>107</xdr:col>
      <xdr:colOff>101600</xdr:colOff>
      <xdr:row>73</xdr:row>
      <xdr:rowOff>139662</xdr:rowOff>
    </xdr:to>
    <xdr:sp macro="" textlink="">
      <xdr:nvSpPr>
        <xdr:cNvPr id="860" name="楕円 859"/>
        <xdr:cNvSpPr/>
      </xdr:nvSpPr>
      <xdr:spPr>
        <a:xfrm>
          <a:off x="20383500" y="125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156189</xdr:rowOff>
    </xdr:from>
    <xdr:ext cx="599010" cy="259045"/>
    <xdr:sp macro="" textlink="">
      <xdr:nvSpPr>
        <xdr:cNvPr id="861" name="テキスト ボックス 860"/>
        <xdr:cNvSpPr txBox="1"/>
      </xdr:nvSpPr>
      <xdr:spPr>
        <a:xfrm>
          <a:off x="20134795" y="1232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87897</xdr:rowOff>
    </xdr:from>
    <xdr:to>
      <xdr:col>102</xdr:col>
      <xdr:colOff>165100</xdr:colOff>
      <xdr:row>75</xdr:row>
      <xdr:rowOff>18047</xdr:rowOff>
    </xdr:to>
    <xdr:sp macro="" textlink="">
      <xdr:nvSpPr>
        <xdr:cNvPr id="862" name="楕円 861"/>
        <xdr:cNvSpPr/>
      </xdr:nvSpPr>
      <xdr:spPr>
        <a:xfrm>
          <a:off x="19494500" y="127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34574</xdr:rowOff>
    </xdr:from>
    <xdr:ext cx="534377" cy="259045"/>
    <xdr:sp macro="" textlink="">
      <xdr:nvSpPr>
        <xdr:cNvPr id="863" name="テキスト ボックス 862"/>
        <xdr:cNvSpPr txBox="1"/>
      </xdr:nvSpPr>
      <xdr:spPr>
        <a:xfrm>
          <a:off x="19278111" y="125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83909</xdr:rowOff>
    </xdr:from>
    <xdr:to>
      <xdr:col>98</xdr:col>
      <xdr:colOff>38100</xdr:colOff>
      <xdr:row>76</xdr:row>
      <xdr:rowOff>14058</xdr:rowOff>
    </xdr:to>
    <xdr:sp macro="" textlink="">
      <xdr:nvSpPr>
        <xdr:cNvPr id="864" name="楕円 863"/>
        <xdr:cNvSpPr/>
      </xdr:nvSpPr>
      <xdr:spPr>
        <a:xfrm>
          <a:off x="18605500" y="129426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30586</xdr:rowOff>
    </xdr:from>
    <xdr:ext cx="534377" cy="259045"/>
    <xdr:sp macro="" textlink="">
      <xdr:nvSpPr>
        <xdr:cNvPr id="865" name="テキスト ボックス 864"/>
        <xdr:cNvSpPr txBox="1"/>
      </xdr:nvSpPr>
      <xdr:spPr>
        <a:xfrm>
          <a:off x="18389111" y="127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6" name="直線コネクタ 87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7" name="テキスト ボックス 87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8" name="直線コネクタ 87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79" name="テキスト ボックス 87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1" name="テキスト ボックス 88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2" name="直線コネクタ 88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3" name="テキスト ボックス 88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4" name="直線コネクタ 88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5" name="テキスト ボックス 88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7" name="テキスト ボックス 88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89" name="直線コネクタ 88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1" name="直線コネクタ 89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3" name="直線コネクタ 89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4" name="直線コネクタ 89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6" name="フローチャート: 判断 89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7" name="直線コネクタ 89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8" name="フローチャート: 判断 89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899" name="テキスト ボックス 89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0" name="直線コネクタ 89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1" name="フローチャート: 判断 90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2" name="テキスト ボックス 90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3" name="直線コネクタ 90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4" name="フローチャート: 判断 903"/>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5" name="テキスト ボックス 904"/>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6" name="フローチャート: 判断 90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7" name="テキスト ボックス 90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楕円 91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5" name="楕円 91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6" name="テキスト ボックス 91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7" name="楕円 91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8" name="テキスト ボックス 91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19" name="楕円 91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楕円 92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2" name="テキスト ボックス 92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863,935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繰出金は、類似団体と比較すると</a:t>
          </a:r>
          <a:r>
            <a:rPr kumimoji="1" lang="en-US" altLang="ja-JP" sz="1300">
              <a:latin typeface="ＭＳ Ｐゴシック" panose="020B0600070205080204" pitchFamily="50" charset="-128"/>
              <a:ea typeface="ＭＳ Ｐゴシック" panose="020B0600070205080204" pitchFamily="50" charset="-128"/>
            </a:rPr>
            <a:t>19,810</a:t>
          </a:r>
          <a:r>
            <a:rPr kumimoji="1" lang="ja-JP" altLang="en-US" sz="1300">
              <a:latin typeface="ＭＳ Ｐゴシック" panose="020B0600070205080204" pitchFamily="50" charset="-128"/>
              <a:ea typeface="ＭＳ Ｐゴシック" panose="020B0600070205080204" pitchFamily="50" charset="-128"/>
            </a:rPr>
            <a:t>円上回っており、平成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年度と比較しても</a:t>
          </a:r>
          <a:r>
            <a:rPr kumimoji="1" lang="en-US" altLang="ja-JP" sz="1300">
              <a:latin typeface="ＭＳ Ｐゴシック" panose="020B0600070205080204" pitchFamily="50" charset="-128"/>
              <a:ea typeface="ＭＳ Ｐゴシック" panose="020B0600070205080204" pitchFamily="50" charset="-128"/>
            </a:rPr>
            <a:t>15,871</a:t>
          </a:r>
          <a:r>
            <a:rPr kumimoji="1" lang="ja-JP" altLang="en-US" sz="1300">
              <a:latin typeface="ＭＳ Ｐゴシック" panose="020B0600070205080204" pitchFamily="50" charset="-128"/>
              <a:ea typeface="ＭＳ Ｐゴシック" panose="020B0600070205080204" pitchFamily="50" charset="-128"/>
            </a:rPr>
            <a:t>円増加（</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年度は繰出金自身は前年度より減少したが、人口減による影響で住民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人当たりのコストが増加となった。</a:t>
          </a:r>
        </a:p>
        <a:p>
          <a:r>
            <a:rPr kumimoji="1" lang="ja-JP" altLang="en-US" sz="1300">
              <a:latin typeface="ＭＳ Ｐゴシック" panose="020B0600070205080204" pitchFamily="50" charset="-128"/>
              <a:ea typeface="ＭＳ Ｐゴシック" panose="020B0600070205080204" pitchFamily="50" charset="-128"/>
            </a:rPr>
            <a:t>　補助費等は、類似団体と比較して</a:t>
          </a:r>
          <a:r>
            <a:rPr kumimoji="1" lang="en-US" altLang="ja-JP" sz="1300">
              <a:latin typeface="ＭＳ Ｐゴシック" panose="020B0600070205080204" pitchFamily="50" charset="-128"/>
              <a:ea typeface="ＭＳ Ｐゴシック" panose="020B0600070205080204" pitchFamily="50" charset="-128"/>
            </a:rPr>
            <a:t>33,911</a:t>
          </a:r>
          <a:r>
            <a:rPr kumimoji="1" lang="ja-JP" altLang="en-US" sz="1300">
              <a:latin typeface="ＭＳ Ｐゴシック" panose="020B0600070205080204" pitchFamily="50" charset="-128"/>
              <a:ea typeface="ＭＳ Ｐゴシック" panose="020B0600070205080204" pitchFamily="50" charset="-128"/>
            </a:rPr>
            <a:t>円多い</a:t>
          </a:r>
          <a:r>
            <a:rPr kumimoji="1" lang="en-US" altLang="ja-JP" sz="1300">
              <a:latin typeface="ＭＳ Ｐゴシック" panose="020B0600070205080204" pitchFamily="50" charset="-128"/>
              <a:ea typeface="ＭＳ Ｐゴシック" panose="020B0600070205080204" pitchFamily="50" charset="-128"/>
            </a:rPr>
            <a:t>136,805</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20,557</a:t>
          </a:r>
          <a:r>
            <a:rPr kumimoji="1" lang="ja-JP" altLang="en-US" sz="1300">
              <a:latin typeface="ＭＳ Ｐゴシック" panose="020B0600070205080204" pitchFamily="50" charset="-128"/>
              <a:ea typeface="ＭＳ Ｐゴシック" panose="020B0600070205080204" pitchFamily="50" charset="-128"/>
            </a:rPr>
            <a:t>円増加（</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％）している。阿佐海岸鉄道㈱補助金や一部事務組合負担金の増が主な要因である。</a:t>
          </a:r>
        </a:p>
        <a:p>
          <a:r>
            <a:rPr kumimoji="1" lang="ja-JP" altLang="en-US" sz="1300">
              <a:latin typeface="ＭＳ Ｐゴシック" panose="020B0600070205080204" pitchFamily="50" charset="-128"/>
              <a:ea typeface="ＭＳ Ｐゴシック" panose="020B0600070205080204" pitchFamily="50" charset="-128"/>
            </a:rPr>
            <a:t>　公債費については、類似団体と比較して</a:t>
          </a:r>
          <a:r>
            <a:rPr kumimoji="1" lang="en-US" altLang="ja-JP" sz="1300">
              <a:latin typeface="ＭＳ Ｐゴシック" panose="020B0600070205080204" pitchFamily="50" charset="-128"/>
              <a:ea typeface="ＭＳ Ｐゴシック" panose="020B0600070205080204" pitchFamily="50" charset="-128"/>
            </a:rPr>
            <a:t>16,843</a:t>
          </a:r>
          <a:r>
            <a:rPr kumimoji="1" lang="ja-JP" altLang="en-US" sz="1300">
              <a:latin typeface="ＭＳ Ｐゴシック" panose="020B0600070205080204" pitchFamily="50" charset="-128"/>
              <a:ea typeface="ＭＳ Ｐゴシック" panose="020B0600070205080204" pitchFamily="50" charset="-128"/>
            </a:rPr>
            <a:t>円上回っているが、平成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年度と比較すると、合併前の大規模事業の償還終了や計画的な繰上償還等により</a:t>
          </a:r>
          <a:r>
            <a:rPr kumimoji="1" lang="en-US" altLang="ja-JP" sz="1300">
              <a:latin typeface="ＭＳ Ｐゴシック" panose="020B0600070205080204" pitchFamily="50" charset="-128"/>
              <a:ea typeface="ＭＳ Ｐゴシック" panose="020B0600070205080204" pitchFamily="50" charset="-128"/>
            </a:rPr>
            <a:t>20,883</a:t>
          </a:r>
          <a:r>
            <a:rPr kumimoji="1" lang="ja-JP" altLang="en-US" sz="1300">
              <a:latin typeface="ＭＳ Ｐゴシック" panose="020B0600070205080204" pitchFamily="50" charset="-128"/>
              <a:ea typeface="ＭＳ Ｐゴシック" panose="020B0600070205080204" pitchFamily="50" charset="-128"/>
            </a:rPr>
            <a:t>円減少（△</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9,625
9,455
327.65
8,540,715
8,315,377
197,903
4,886,197
6,744,055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84836</xdr:rowOff>
    </xdr:from>
    <xdr:to>
      <xdr:col>24</xdr:col>
      <xdr:colOff>63500</xdr:colOff>
      <xdr:row>36</xdr:row>
      <xdr:rowOff>108022</xdr:rowOff>
    </xdr:to>
    <xdr:cxnSp macro="">
      <xdr:nvCxnSpPr>
        <xdr:cNvPr id="63" name="直線コネクタ 62"/>
        <xdr:cNvCxnSpPr/>
      </xdr:nvCxnSpPr>
      <xdr:spPr>
        <a:xfrm flipV="1">
          <a:off x="3797300" y="6257036"/>
          <a:ext cx="8382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37483</xdr:rowOff>
    </xdr:from>
    <xdr:to>
      <xdr:col>19</xdr:col>
      <xdr:colOff>177800</xdr:colOff>
      <xdr:row>36</xdr:row>
      <xdr:rowOff>108022</xdr:rowOff>
    </xdr:to>
    <xdr:cxnSp macro="">
      <xdr:nvCxnSpPr>
        <xdr:cNvPr id="66" name="直線コネクタ 65"/>
        <xdr:cNvCxnSpPr/>
      </xdr:nvCxnSpPr>
      <xdr:spPr>
        <a:xfrm>
          <a:off x="2908300" y="6209683"/>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37483</xdr:rowOff>
    </xdr:from>
    <xdr:to>
      <xdr:col>15</xdr:col>
      <xdr:colOff>50800</xdr:colOff>
      <xdr:row>36</xdr:row>
      <xdr:rowOff>68997</xdr:rowOff>
    </xdr:to>
    <xdr:cxnSp macro="">
      <xdr:nvCxnSpPr>
        <xdr:cNvPr id="69" name="直線コネクタ 68"/>
        <xdr:cNvCxnSpPr/>
      </xdr:nvCxnSpPr>
      <xdr:spPr>
        <a:xfrm flipV="1">
          <a:off x="2019300" y="6209683"/>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68997</xdr:rowOff>
    </xdr:from>
    <xdr:to>
      <xdr:col>10</xdr:col>
      <xdr:colOff>114300</xdr:colOff>
      <xdr:row>36</xdr:row>
      <xdr:rowOff>75039</xdr:rowOff>
    </xdr:to>
    <xdr:cxnSp macro="">
      <xdr:nvCxnSpPr>
        <xdr:cNvPr id="72" name="直線コネクタ 71"/>
        <xdr:cNvCxnSpPr/>
      </xdr:nvCxnSpPr>
      <xdr:spPr>
        <a:xfrm flipV="1">
          <a:off x="1130300" y="6241197"/>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126437</xdr:rowOff>
    </xdr:from>
    <xdr:ext cx="469744" cy="259045"/>
    <xdr:sp macro="" textlink="">
      <xdr:nvSpPr>
        <xdr:cNvPr id="74" name="テキスト ボックス 73"/>
        <xdr:cNvSpPr txBox="1"/>
      </xdr:nvSpPr>
      <xdr:spPr>
        <a:xfrm>
          <a:off x="1784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144398</xdr:rowOff>
    </xdr:from>
    <xdr:ext cx="469744" cy="259045"/>
    <xdr:sp macro="" textlink="">
      <xdr:nvSpPr>
        <xdr:cNvPr id="76" name="テキスト ボックス 75"/>
        <xdr:cNvSpPr txBox="1"/>
      </xdr:nvSpPr>
      <xdr:spPr>
        <a:xfrm>
          <a:off x="895428"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34036</xdr:rowOff>
    </xdr:from>
    <xdr:to>
      <xdr:col>24</xdr:col>
      <xdr:colOff>114300</xdr:colOff>
      <xdr:row>36</xdr:row>
      <xdr:rowOff>135636</xdr:rowOff>
    </xdr:to>
    <xdr:sp macro="" textlink="">
      <xdr:nvSpPr>
        <xdr:cNvPr id="82" name="楕円 81"/>
        <xdr:cNvSpPr/>
      </xdr:nvSpPr>
      <xdr:spPr>
        <a:xfrm>
          <a:off x="4584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12463</xdr:rowOff>
    </xdr:from>
    <xdr:ext cx="469744" cy="259045"/>
    <xdr:sp macro="" textlink="">
      <xdr:nvSpPr>
        <xdr:cNvPr id="83" name="議会費該当値テキスト"/>
        <xdr:cNvSpPr txBox="1"/>
      </xdr:nvSpPr>
      <xdr:spPr>
        <a:xfrm>
          <a:off x="4686300"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57222</xdr:rowOff>
    </xdr:from>
    <xdr:to>
      <xdr:col>20</xdr:col>
      <xdr:colOff>38100</xdr:colOff>
      <xdr:row>36</xdr:row>
      <xdr:rowOff>158822</xdr:rowOff>
    </xdr:to>
    <xdr:sp macro="" textlink="">
      <xdr:nvSpPr>
        <xdr:cNvPr id="84" name="楕円 83"/>
        <xdr:cNvSpPr/>
      </xdr:nvSpPr>
      <xdr:spPr>
        <a:xfrm>
          <a:off x="3746500" y="62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149949</xdr:rowOff>
    </xdr:from>
    <xdr:ext cx="469744" cy="259045"/>
    <xdr:sp macro="" textlink="">
      <xdr:nvSpPr>
        <xdr:cNvPr id="85" name="テキスト ボックス 84"/>
        <xdr:cNvSpPr txBox="1"/>
      </xdr:nvSpPr>
      <xdr:spPr>
        <a:xfrm>
          <a:off x="3562428" y="632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158133</xdr:rowOff>
    </xdr:from>
    <xdr:to>
      <xdr:col>15</xdr:col>
      <xdr:colOff>101600</xdr:colOff>
      <xdr:row>36</xdr:row>
      <xdr:rowOff>88283</xdr:rowOff>
    </xdr:to>
    <xdr:sp macro="" textlink="">
      <xdr:nvSpPr>
        <xdr:cNvPr id="86" name="楕円 85"/>
        <xdr:cNvSpPr/>
      </xdr:nvSpPr>
      <xdr:spPr>
        <a:xfrm>
          <a:off x="2857500" y="615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79410</xdr:rowOff>
    </xdr:from>
    <xdr:ext cx="469744" cy="259045"/>
    <xdr:sp macro="" textlink="">
      <xdr:nvSpPr>
        <xdr:cNvPr id="87" name="テキスト ボックス 86"/>
        <xdr:cNvSpPr txBox="1"/>
      </xdr:nvSpPr>
      <xdr:spPr>
        <a:xfrm>
          <a:off x="2673428" y="625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18197</xdr:rowOff>
    </xdr:from>
    <xdr:to>
      <xdr:col>10</xdr:col>
      <xdr:colOff>165100</xdr:colOff>
      <xdr:row>36</xdr:row>
      <xdr:rowOff>119797</xdr:rowOff>
    </xdr:to>
    <xdr:sp macro="" textlink="">
      <xdr:nvSpPr>
        <xdr:cNvPr id="88" name="楕円 87"/>
        <xdr:cNvSpPr/>
      </xdr:nvSpPr>
      <xdr:spPr>
        <a:xfrm>
          <a:off x="1968500" y="61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136324</xdr:rowOff>
    </xdr:from>
    <xdr:ext cx="469744" cy="259045"/>
    <xdr:sp macro="" textlink="">
      <xdr:nvSpPr>
        <xdr:cNvPr id="89" name="テキスト ボックス 88"/>
        <xdr:cNvSpPr txBox="1"/>
      </xdr:nvSpPr>
      <xdr:spPr>
        <a:xfrm>
          <a:off x="1784428" y="596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24239</xdr:rowOff>
    </xdr:from>
    <xdr:to>
      <xdr:col>6</xdr:col>
      <xdr:colOff>38100</xdr:colOff>
      <xdr:row>36</xdr:row>
      <xdr:rowOff>125839</xdr:rowOff>
    </xdr:to>
    <xdr:sp macro="" textlink="">
      <xdr:nvSpPr>
        <xdr:cNvPr id="90" name="楕円 89"/>
        <xdr:cNvSpPr/>
      </xdr:nvSpPr>
      <xdr:spPr>
        <a:xfrm>
          <a:off x="1079500" y="61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142366</xdr:rowOff>
    </xdr:from>
    <xdr:ext cx="469744" cy="259045"/>
    <xdr:sp macro="" textlink="">
      <xdr:nvSpPr>
        <xdr:cNvPr id="91" name="テキスト ボックス 90"/>
        <xdr:cNvSpPr txBox="1"/>
      </xdr:nvSpPr>
      <xdr:spPr>
        <a:xfrm>
          <a:off x="895428" y="597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48552</xdr:rowOff>
    </xdr:from>
    <xdr:to>
      <xdr:col>24</xdr:col>
      <xdr:colOff>63500</xdr:colOff>
      <xdr:row>58</xdr:row>
      <xdr:rowOff>79204</xdr:rowOff>
    </xdr:to>
    <xdr:cxnSp macro="">
      <xdr:nvCxnSpPr>
        <xdr:cNvPr id="122" name="直線コネクタ 121"/>
        <xdr:cNvCxnSpPr/>
      </xdr:nvCxnSpPr>
      <xdr:spPr>
        <a:xfrm flipV="1">
          <a:off x="3797300" y="9992652"/>
          <a:ext cx="838200" cy="3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79204</xdr:rowOff>
    </xdr:from>
    <xdr:to>
      <xdr:col>19</xdr:col>
      <xdr:colOff>177800</xdr:colOff>
      <xdr:row>58</xdr:row>
      <xdr:rowOff>109851</xdr:rowOff>
    </xdr:to>
    <xdr:cxnSp macro="">
      <xdr:nvCxnSpPr>
        <xdr:cNvPr id="125" name="直線コネクタ 124"/>
        <xdr:cNvCxnSpPr/>
      </xdr:nvCxnSpPr>
      <xdr:spPr>
        <a:xfrm flipV="1">
          <a:off x="2908300" y="10023304"/>
          <a:ext cx="889000" cy="3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109851</xdr:rowOff>
    </xdr:from>
    <xdr:to>
      <xdr:col>15</xdr:col>
      <xdr:colOff>50800</xdr:colOff>
      <xdr:row>58</xdr:row>
      <xdr:rowOff>125528</xdr:rowOff>
    </xdr:to>
    <xdr:cxnSp macro="">
      <xdr:nvCxnSpPr>
        <xdr:cNvPr id="128" name="直線コネクタ 127"/>
        <xdr:cNvCxnSpPr/>
      </xdr:nvCxnSpPr>
      <xdr:spPr>
        <a:xfrm flipV="1">
          <a:off x="2019300" y="10053951"/>
          <a:ext cx="889000" cy="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80442</xdr:rowOff>
    </xdr:from>
    <xdr:to>
      <xdr:col>10</xdr:col>
      <xdr:colOff>114300</xdr:colOff>
      <xdr:row>58</xdr:row>
      <xdr:rowOff>125528</xdr:rowOff>
    </xdr:to>
    <xdr:cxnSp macro="">
      <xdr:nvCxnSpPr>
        <xdr:cNvPr id="131" name="直線コネクタ 130"/>
        <xdr:cNvCxnSpPr/>
      </xdr:nvCxnSpPr>
      <xdr:spPr>
        <a:xfrm>
          <a:off x="1130300" y="10024542"/>
          <a:ext cx="889000"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47114</xdr:rowOff>
    </xdr:from>
    <xdr:to>
      <xdr:col>10</xdr:col>
      <xdr:colOff>165100</xdr:colOff>
      <xdr:row>58</xdr:row>
      <xdr:rowOff>148714</xdr:rowOff>
    </xdr:to>
    <xdr:sp macro="" textlink="">
      <xdr:nvSpPr>
        <xdr:cNvPr id="132" name="フローチャート: 判断 131"/>
        <xdr:cNvSpPr/>
      </xdr:nvSpPr>
      <xdr:spPr>
        <a:xfrm>
          <a:off x="1968500" y="99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165241</xdr:rowOff>
    </xdr:from>
    <xdr:ext cx="599010" cy="259045"/>
    <xdr:sp macro="" textlink="">
      <xdr:nvSpPr>
        <xdr:cNvPr id="133" name="テキスト ボックス 132"/>
        <xdr:cNvSpPr txBox="1"/>
      </xdr:nvSpPr>
      <xdr:spPr>
        <a:xfrm>
          <a:off x="1719795" y="97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107730</xdr:rowOff>
    </xdr:from>
    <xdr:to>
      <xdr:col>6</xdr:col>
      <xdr:colOff>38100</xdr:colOff>
      <xdr:row>59</xdr:row>
      <xdr:rowOff>37880</xdr:rowOff>
    </xdr:to>
    <xdr:sp macro="" textlink="">
      <xdr:nvSpPr>
        <xdr:cNvPr id="134" name="フローチャート: 判断 133"/>
        <xdr:cNvSpPr/>
      </xdr:nvSpPr>
      <xdr:spPr>
        <a:xfrm>
          <a:off x="10795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29007</xdr:rowOff>
    </xdr:from>
    <xdr:ext cx="599010" cy="259045"/>
    <xdr:sp macro="" textlink="">
      <xdr:nvSpPr>
        <xdr:cNvPr id="135" name="テキスト ボックス 134"/>
        <xdr:cNvSpPr txBox="1"/>
      </xdr:nvSpPr>
      <xdr:spPr>
        <a:xfrm>
          <a:off x="830795" y="1014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169202</xdr:rowOff>
    </xdr:from>
    <xdr:to>
      <xdr:col>24</xdr:col>
      <xdr:colOff>114300</xdr:colOff>
      <xdr:row>58</xdr:row>
      <xdr:rowOff>99352</xdr:rowOff>
    </xdr:to>
    <xdr:sp macro="" textlink="">
      <xdr:nvSpPr>
        <xdr:cNvPr id="141" name="楕円 140"/>
        <xdr:cNvSpPr/>
      </xdr:nvSpPr>
      <xdr:spPr>
        <a:xfrm>
          <a:off x="4584700" y="99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20629</xdr:rowOff>
    </xdr:from>
    <xdr:ext cx="599010" cy="259045"/>
    <xdr:sp macro="" textlink="">
      <xdr:nvSpPr>
        <xdr:cNvPr id="142" name="総務費該当値テキスト"/>
        <xdr:cNvSpPr txBox="1"/>
      </xdr:nvSpPr>
      <xdr:spPr>
        <a:xfrm>
          <a:off x="4686300" y="979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28404</xdr:rowOff>
    </xdr:from>
    <xdr:to>
      <xdr:col>20</xdr:col>
      <xdr:colOff>38100</xdr:colOff>
      <xdr:row>58</xdr:row>
      <xdr:rowOff>130004</xdr:rowOff>
    </xdr:to>
    <xdr:sp macro="" textlink="">
      <xdr:nvSpPr>
        <xdr:cNvPr id="143" name="楕円 142"/>
        <xdr:cNvSpPr/>
      </xdr:nvSpPr>
      <xdr:spPr>
        <a:xfrm>
          <a:off x="3746500" y="99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146531</xdr:rowOff>
    </xdr:from>
    <xdr:ext cx="599010" cy="259045"/>
    <xdr:sp macro="" textlink="">
      <xdr:nvSpPr>
        <xdr:cNvPr id="144" name="テキスト ボックス 143"/>
        <xdr:cNvSpPr txBox="1"/>
      </xdr:nvSpPr>
      <xdr:spPr>
        <a:xfrm>
          <a:off x="3497795" y="974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59051</xdr:rowOff>
    </xdr:from>
    <xdr:to>
      <xdr:col>15</xdr:col>
      <xdr:colOff>101600</xdr:colOff>
      <xdr:row>58</xdr:row>
      <xdr:rowOff>160651</xdr:rowOff>
    </xdr:to>
    <xdr:sp macro="" textlink="">
      <xdr:nvSpPr>
        <xdr:cNvPr id="145" name="楕円 144"/>
        <xdr:cNvSpPr/>
      </xdr:nvSpPr>
      <xdr:spPr>
        <a:xfrm>
          <a:off x="2857500" y="100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5728</xdr:rowOff>
    </xdr:from>
    <xdr:ext cx="599010" cy="259045"/>
    <xdr:sp macro="" textlink="">
      <xdr:nvSpPr>
        <xdr:cNvPr id="146" name="テキスト ボックス 145"/>
        <xdr:cNvSpPr txBox="1"/>
      </xdr:nvSpPr>
      <xdr:spPr>
        <a:xfrm>
          <a:off x="2608795" y="977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74728</xdr:rowOff>
    </xdr:from>
    <xdr:to>
      <xdr:col>10</xdr:col>
      <xdr:colOff>165100</xdr:colOff>
      <xdr:row>59</xdr:row>
      <xdr:rowOff>4878</xdr:rowOff>
    </xdr:to>
    <xdr:sp macro="" textlink="">
      <xdr:nvSpPr>
        <xdr:cNvPr id="147" name="楕円 146"/>
        <xdr:cNvSpPr/>
      </xdr:nvSpPr>
      <xdr:spPr>
        <a:xfrm>
          <a:off x="1968500" y="100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167455</xdr:rowOff>
    </xdr:from>
    <xdr:ext cx="599010" cy="259045"/>
    <xdr:sp macro="" textlink="">
      <xdr:nvSpPr>
        <xdr:cNvPr id="148" name="テキスト ボックス 147"/>
        <xdr:cNvSpPr txBox="1"/>
      </xdr:nvSpPr>
      <xdr:spPr>
        <a:xfrm>
          <a:off x="1719795" y="1011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29642</xdr:rowOff>
    </xdr:from>
    <xdr:to>
      <xdr:col>6</xdr:col>
      <xdr:colOff>38100</xdr:colOff>
      <xdr:row>58</xdr:row>
      <xdr:rowOff>131242</xdr:rowOff>
    </xdr:to>
    <xdr:sp macro="" textlink="">
      <xdr:nvSpPr>
        <xdr:cNvPr id="149" name="楕円 148"/>
        <xdr:cNvSpPr/>
      </xdr:nvSpPr>
      <xdr:spPr>
        <a:xfrm>
          <a:off x="1079500" y="99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147769</xdr:rowOff>
    </xdr:from>
    <xdr:ext cx="599010" cy="259045"/>
    <xdr:sp macro="" textlink="">
      <xdr:nvSpPr>
        <xdr:cNvPr id="150" name="テキスト ボックス 149"/>
        <xdr:cNvSpPr txBox="1"/>
      </xdr:nvSpPr>
      <xdr:spPr>
        <a:xfrm>
          <a:off x="830795" y="974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98606</xdr:rowOff>
    </xdr:from>
    <xdr:to>
      <xdr:col>24</xdr:col>
      <xdr:colOff>63500</xdr:colOff>
      <xdr:row>75</xdr:row>
      <xdr:rowOff>161942</xdr:rowOff>
    </xdr:to>
    <xdr:cxnSp macro="">
      <xdr:nvCxnSpPr>
        <xdr:cNvPr id="180" name="直線コネクタ 179"/>
        <xdr:cNvCxnSpPr/>
      </xdr:nvCxnSpPr>
      <xdr:spPr>
        <a:xfrm flipV="1">
          <a:off x="3797300" y="12957356"/>
          <a:ext cx="838200" cy="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78084</xdr:rowOff>
    </xdr:from>
    <xdr:to>
      <xdr:col>19</xdr:col>
      <xdr:colOff>177800</xdr:colOff>
      <xdr:row>75</xdr:row>
      <xdr:rowOff>161942</xdr:rowOff>
    </xdr:to>
    <xdr:cxnSp macro="">
      <xdr:nvCxnSpPr>
        <xdr:cNvPr id="183" name="直線コネクタ 182"/>
        <xdr:cNvCxnSpPr/>
      </xdr:nvCxnSpPr>
      <xdr:spPr>
        <a:xfrm>
          <a:off x="2908300" y="12936834"/>
          <a:ext cx="889000" cy="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78084</xdr:rowOff>
    </xdr:from>
    <xdr:to>
      <xdr:col>15</xdr:col>
      <xdr:colOff>50800</xdr:colOff>
      <xdr:row>76</xdr:row>
      <xdr:rowOff>57640</xdr:rowOff>
    </xdr:to>
    <xdr:cxnSp macro="">
      <xdr:nvCxnSpPr>
        <xdr:cNvPr id="186" name="直線コネクタ 185"/>
        <xdr:cNvCxnSpPr/>
      </xdr:nvCxnSpPr>
      <xdr:spPr>
        <a:xfrm flipV="1">
          <a:off x="2019300" y="12936834"/>
          <a:ext cx="889000" cy="15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57640</xdr:rowOff>
    </xdr:from>
    <xdr:to>
      <xdr:col>10</xdr:col>
      <xdr:colOff>114300</xdr:colOff>
      <xdr:row>77</xdr:row>
      <xdr:rowOff>56162</xdr:rowOff>
    </xdr:to>
    <xdr:cxnSp macro="">
      <xdr:nvCxnSpPr>
        <xdr:cNvPr id="189" name="直線コネクタ 188"/>
        <xdr:cNvCxnSpPr/>
      </xdr:nvCxnSpPr>
      <xdr:spPr>
        <a:xfrm flipV="1">
          <a:off x="1130300" y="13087840"/>
          <a:ext cx="889000" cy="16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33060</xdr:rowOff>
    </xdr:from>
    <xdr:to>
      <xdr:col>10</xdr:col>
      <xdr:colOff>165100</xdr:colOff>
      <xdr:row>77</xdr:row>
      <xdr:rowOff>134660</xdr:rowOff>
    </xdr:to>
    <xdr:sp macro="" textlink="">
      <xdr:nvSpPr>
        <xdr:cNvPr id="190" name="フローチャート: 判断 189"/>
        <xdr:cNvSpPr/>
      </xdr:nvSpPr>
      <xdr:spPr>
        <a:xfrm>
          <a:off x="1968500" y="132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125787</xdr:rowOff>
    </xdr:from>
    <xdr:ext cx="599010" cy="259045"/>
    <xdr:sp macro="" textlink="">
      <xdr:nvSpPr>
        <xdr:cNvPr id="191" name="テキスト ボックス 190"/>
        <xdr:cNvSpPr txBox="1"/>
      </xdr:nvSpPr>
      <xdr:spPr>
        <a:xfrm>
          <a:off x="1719795" y="133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120683</xdr:rowOff>
    </xdr:from>
    <xdr:to>
      <xdr:col>6</xdr:col>
      <xdr:colOff>38100</xdr:colOff>
      <xdr:row>78</xdr:row>
      <xdr:rowOff>50833</xdr:rowOff>
    </xdr:to>
    <xdr:sp macro="" textlink="">
      <xdr:nvSpPr>
        <xdr:cNvPr id="192" name="フローチャート: 判断 191"/>
        <xdr:cNvSpPr/>
      </xdr:nvSpPr>
      <xdr:spPr>
        <a:xfrm>
          <a:off x="1079500" y="1332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41960</xdr:rowOff>
    </xdr:from>
    <xdr:ext cx="599010" cy="259045"/>
    <xdr:sp macro="" textlink="">
      <xdr:nvSpPr>
        <xdr:cNvPr id="193" name="テキスト ボックス 192"/>
        <xdr:cNvSpPr txBox="1"/>
      </xdr:nvSpPr>
      <xdr:spPr>
        <a:xfrm>
          <a:off x="830795" y="1341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47806</xdr:rowOff>
    </xdr:from>
    <xdr:to>
      <xdr:col>24</xdr:col>
      <xdr:colOff>114300</xdr:colOff>
      <xdr:row>75</xdr:row>
      <xdr:rowOff>149405</xdr:rowOff>
    </xdr:to>
    <xdr:sp macro="" textlink="">
      <xdr:nvSpPr>
        <xdr:cNvPr id="199" name="楕円 198"/>
        <xdr:cNvSpPr/>
      </xdr:nvSpPr>
      <xdr:spPr>
        <a:xfrm>
          <a:off x="4584700" y="129065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70683</xdr:rowOff>
    </xdr:from>
    <xdr:ext cx="599010" cy="259045"/>
    <xdr:sp macro="" textlink="">
      <xdr:nvSpPr>
        <xdr:cNvPr id="200" name="民生費該当値テキスト"/>
        <xdr:cNvSpPr txBox="1"/>
      </xdr:nvSpPr>
      <xdr:spPr>
        <a:xfrm>
          <a:off x="4686300" y="1275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111143</xdr:rowOff>
    </xdr:from>
    <xdr:to>
      <xdr:col>20</xdr:col>
      <xdr:colOff>38100</xdr:colOff>
      <xdr:row>76</xdr:row>
      <xdr:rowOff>41294</xdr:rowOff>
    </xdr:to>
    <xdr:sp macro="" textlink="">
      <xdr:nvSpPr>
        <xdr:cNvPr id="201" name="楕円 200"/>
        <xdr:cNvSpPr/>
      </xdr:nvSpPr>
      <xdr:spPr>
        <a:xfrm>
          <a:off x="3746500" y="129698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57820</xdr:rowOff>
    </xdr:from>
    <xdr:ext cx="599010" cy="259045"/>
    <xdr:sp macro="" textlink="">
      <xdr:nvSpPr>
        <xdr:cNvPr id="202" name="テキスト ボックス 201"/>
        <xdr:cNvSpPr txBox="1"/>
      </xdr:nvSpPr>
      <xdr:spPr>
        <a:xfrm>
          <a:off x="3497795" y="1274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27284</xdr:rowOff>
    </xdr:from>
    <xdr:to>
      <xdr:col>15</xdr:col>
      <xdr:colOff>101600</xdr:colOff>
      <xdr:row>75</xdr:row>
      <xdr:rowOff>128884</xdr:rowOff>
    </xdr:to>
    <xdr:sp macro="" textlink="">
      <xdr:nvSpPr>
        <xdr:cNvPr id="203" name="楕円 202"/>
        <xdr:cNvSpPr/>
      </xdr:nvSpPr>
      <xdr:spPr>
        <a:xfrm>
          <a:off x="2857500" y="1288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145411</xdr:rowOff>
    </xdr:from>
    <xdr:ext cx="599010" cy="259045"/>
    <xdr:sp macro="" textlink="">
      <xdr:nvSpPr>
        <xdr:cNvPr id="204" name="テキスト ボックス 203"/>
        <xdr:cNvSpPr txBox="1"/>
      </xdr:nvSpPr>
      <xdr:spPr>
        <a:xfrm>
          <a:off x="2608795" y="1266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6840</xdr:rowOff>
    </xdr:from>
    <xdr:to>
      <xdr:col>10</xdr:col>
      <xdr:colOff>165100</xdr:colOff>
      <xdr:row>76</xdr:row>
      <xdr:rowOff>108440</xdr:rowOff>
    </xdr:to>
    <xdr:sp macro="" textlink="">
      <xdr:nvSpPr>
        <xdr:cNvPr id="205" name="楕円 204"/>
        <xdr:cNvSpPr/>
      </xdr:nvSpPr>
      <xdr:spPr>
        <a:xfrm>
          <a:off x="1968500" y="130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124967</xdr:rowOff>
    </xdr:from>
    <xdr:ext cx="599010" cy="259045"/>
    <xdr:sp macro="" textlink="">
      <xdr:nvSpPr>
        <xdr:cNvPr id="206" name="テキスト ボックス 205"/>
        <xdr:cNvSpPr txBox="1"/>
      </xdr:nvSpPr>
      <xdr:spPr>
        <a:xfrm>
          <a:off x="1719795" y="1281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5362</xdr:rowOff>
    </xdr:from>
    <xdr:to>
      <xdr:col>6</xdr:col>
      <xdr:colOff>38100</xdr:colOff>
      <xdr:row>77</xdr:row>
      <xdr:rowOff>106962</xdr:rowOff>
    </xdr:to>
    <xdr:sp macro="" textlink="">
      <xdr:nvSpPr>
        <xdr:cNvPr id="207" name="楕円 206"/>
        <xdr:cNvSpPr/>
      </xdr:nvSpPr>
      <xdr:spPr>
        <a:xfrm>
          <a:off x="1079500" y="132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123489</xdr:rowOff>
    </xdr:from>
    <xdr:ext cx="599010" cy="259045"/>
    <xdr:sp macro="" textlink="">
      <xdr:nvSpPr>
        <xdr:cNvPr id="208" name="テキスト ボックス 207"/>
        <xdr:cNvSpPr txBox="1"/>
      </xdr:nvSpPr>
      <xdr:spPr>
        <a:xfrm>
          <a:off x="830795" y="1298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141943</xdr:rowOff>
    </xdr:from>
    <xdr:to>
      <xdr:col>24</xdr:col>
      <xdr:colOff>63500</xdr:colOff>
      <xdr:row>97</xdr:row>
      <xdr:rowOff>148506</xdr:rowOff>
    </xdr:to>
    <xdr:cxnSp macro="">
      <xdr:nvCxnSpPr>
        <xdr:cNvPr id="235" name="直線コネクタ 234"/>
        <xdr:cNvCxnSpPr/>
      </xdr:nvCxnSpPr>
      <xdr:spPr>
        <a:xfrm flipV="1">
          <a:off x="3797300" y="16772593"/>
          <a:ext cx="8382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98379</xdr:rowOff>
    </xdr:from>
    <xdr:ext cx="534377" cy="259045"/>
    <xdr:sp macro="" textlink="">
      <xdr:nvSpPr>
        <xdr:cNvPr id="236" name="衛生費平均値テキスト"/>
        <xdr:cNvSpPr txBox="1"/>
      </xdr:nvSpPr>
      <xdr:spPr>
        <a:xfrm>
          <a:off x="4686300" y="1672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137291</xdr:rowOff>
    </xdr:from>
    <xdr:to>
      <xdr:col>19</xdr:col>
      <xdr:colOff>177800</xdr:colOff>
      <xdr:row>97</xdr:row>
      <xdr:rowOff>148506</xdr:rowOff>
    </xdr:to>
    <xdr:cxnSp macro="">
      <xdr:nvCxnSpPr>
        <xdr:cNvPr id="238" name="直線コネクタ 237"/>
        <xdr:cNvCxnSpPr/>
      </xdr:nvCxnSpPr>
      <xdr:spPr>
        <a:xfrm>
          <a:off x="2908300" y="16767941"/>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31788</xdr:rowOff>
    </xdr:from>
    <xdr:ext cx="534377" cy="259045"/>
    <xdr:sp macro="" textlink="">
      <xdr:nvSpPr>
        <xdr:cNvPr id="240" name="テキスト ボックス 239"/>
        <xdr:cNvSpPr txBox="1"/>
      </xdr:nvSpPr>
      <xdr:spPr>
        <a:xfrm>
          <a:off x="3530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137291</xdr:rowOff>
    </xdr:from>
    <xdr:to>
      <xdr:col>15</xdr:col>
      <xdr:colOff>50800</xdr:colOff>
      <xdr:row>97</xdr:row>
      <xdr:rowOff>145244</xdr:rowOff>
    </xdr:to>
    <xdr:cxnSp macro="">
      <xdr:nvCxnSpPr>
        <xdr:cNvPr id="241" name="直線コネクタ 240"/>
        <xdr:cNvCxnSpPr/>
      </xdr:nvCxnSpPr>
      <xdr:spPr>
        <a:xfrm flipV="1">
          <a:off x="2019300" y="16767941"/>
          <a:ext cx="8890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145244</xdr:rowOff>
    </xdr:from>
    <xdr:to>
      <xdr:col>10</xdr:col>
      <xdr:colOff>114300</xdr:colOff>
      <xdr:row>97</xdr:row>
      <xdr:rowOff>159668</xdr:rowOff>
    </xdr:to>
    <xdr:cxnSp macro="">
      <xdr:nvCxnSpPr>
        <xdr:cNvPr id="244" name="直線コネクタ 243"/>
        <xdr:cNvCxnSpPr/>
      </xdr:nvCxnSpPr>
      <xdr:spPr>
        <a:xfrm flipV="1">
          <a:off x="1130300" y="16775894"/>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139760</xdr:rowOff>
    </xdr:from>
    <xdr:to>
      <xdr:col>10</xdr:col>
      <xdr:colOff>165100</xdr:colOff>
      <xdr:row>98</xdr:row>
      <xdr:rowOff>69910</xdr:rowOff>
    </xdr:to>
    <xdr:sp macro="" textlink="">
      <xdr:nvSpPr>
        <xdr:cNvPr id="245" name="フローチャート: 判断 244"/>
        <xdr:cNvSpPr/>
      </xdr:nvSpPr>
      <xdr:spPr>
        <a:xfrm>
          <a:off x="1968500" y="1677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61037</xdr:rowOff>
    </xdr:from>
    <xdr:ext cx="534377" cy="259045"/>
    <xdr:sp macro="" textlink="">
      <xdr:nvSpPr>
        <xdr:cNvPr id="246" name="テキスト ボックス 245"/>
        <xdr:cNvSpPr txBox="1"/>
      </xdr:nvSpPr>
      <xdr:spPr>
        <a:xfrm>
          <a:off x="1752111" y="1686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148579</xdr:rowOff>
    </xdr:from>
    <xdr:to>
      <xdr:col>6</xdr:col>
      <xdr:colOff>38100</xdr:colOff>
      <xdr:row>98</xdr:row>
      <xdr:rowOff>78729</xdr:rowOff>
    </xdr:to>
    <xdr:sp macro="" textlink="">
      <xdr:nvSpPr>
        <xdr:cNvPr id="247" name="フローチャート: 判断 246"/>
        <xdr:cNvSpPr/>
      </xdr:nvSpPr>
      <xdr:spPr>
        <a:xfrm>
          <a:off x="1079500" y="167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69856</xdr:rowOff>
    </xdr:from>
    <xdr:ext cx="534377" cy="259045"/>
    <xdr:sp macro="" textlink="">
      <xdr:nvSpPr>
        <xdr:cNvPr id="248" name="テキスト ボックス 247"/>
        <xdr:cNvSpPr txBox="1"/>
      </xdr:nvSpPr>
      <xdr:spPr>
        <a:xfrm>
          <a:off x="863111" y="168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91143</xdr:rowOff>
    </xdr:from>
    <xdr:to>
      <xdr:col>24</xdr:col>
      <xdr:colOff>114300</xdr:colOff>
      <xdr:row>98</xdr:row>
      <xdr:rowOff>21293</xdr:rowOff>
    </xdr:to>
    <xdr:sp macro="" textlink="">
      <xdr:nvSpPr>
        <xdr:cNvPr id="254" name="楕円 253"/>
        <xdr:cNvSpPr/>
      </xdr:nvSpPr>
      <xdr:spPr>
        <a:xfrm>
          <a:off x="4584700" y="167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50520</xdr:rowOff>
    </xdr:from>
    <xdr:ext cx="534377" cy="259045"/>
    <xdr:sp macro="" textlink="">
      <xdr:nvSpPr>
        <xdr:cNvPr id="255" name="衛生費該当値テキスト"/>
        <xdr:cNvSpPr txBox="1"/>
      </xdr:nvSpPr>
      <xdr:spPr>
        <a:xfrm>
          <a:off x="4686300" y="165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97706</xdr:rowOff>
    </xdr:from>
    <xdr:to>
      <xdr:col>20</xdr:col>
      <xdr:colOff>38100</xdr:colOff>
      <xdr:row>98</xdr:row>
      <xdr:rowOff>27856</xdr:rowOff>
    </xdr:to>
    <xdr:sp macro="" textlink="">
      <xdr:nvSpPr>
        <xdr:cNvPr id="256" name="楕円 255"/>
        <xdr:cNvSpPr/>
      </xdr:nvSpPr>
      <xdr:spPr>
        <a:xfrm>
          <a:off x="3746500" y="1672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44383</xdr:rowOff>
    </xdr:from>
    <xdr:ext cx="534377" cy="259045"/>
    <xdr:sp macro="" textlink="">
      <xdr:nvSpPr>
        <xdr:cNvPr id="257" name="テキスト ボックス 256"/>
        <xdr:cNvSpPr txBox="1"/>
      </xdr:nvSpPr>
      <xdr:spPr>
        <a:xfrm>
          <a:off x="3530111" y="165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86491</xdr:rowOff>
    </xdr:from>
    <xdr:to>
      <xdr:col>15</xdr:col>
      <xdr:colOff>101600</xdr:colOff>
      <xdr:row>98</xdr:row>
      <xdr:rowOff>16641</xdr:rowOff>
    </xdr:to>
    <xdr:sp macro="" textlink="">
      <xdr:nvSpPr>
        <xdr:cNvPr id="258" name="楕円 257"/>
        <xdr:cNvSpPr/>
      </xdr:nvSpPr>
      <xdr:spPr>
        <a:xfrm>
          <a:off x="2857500" y="167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33168</xdr:rowOff>
    </xdr:from>
    <xdr:ext cx="534377" cy="259045"/>
    <xdr:sp macro="" textlink="">
      <xdr:nvSpPr>
        <xdr:cNvPr id="259" name="テキスト ボックス 258"/>
        <xdr:cNvSpPr txBox="1"/>
      </xdr:nvSpPr>
      <xdr:spPr>
        <a:xfrm>
          <a:off x="2641111" y="1649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94444</xdr:rowOff>
    </xdr:from>
    <xdr:to>
      <xdr:col>10</xdr:col>
      <xdr:colOff>165100</xdr:colOff>
      <xdr:row>98</xdr:row>
      <xdr:rowOff>24594</xdr:rowOff>
    </xdr:to>
    <xdr:sp macro="" textlink="">
      <xdr:nvSpPr>
        <xdr:cNvPr id="260" name="楕円 259"/>
        <xdr:cNvSpPr/>
      </xdr:nvSpPr>
      <xdr:spPr>
        <a:xfrm>
          <a:off x="1968500" y="167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41121</xdr:rowOff>
    </xdr:from>
    <xdr:ext cx="534377" cy="259045"/>
    <xdr:sp macro="" textlink="">
      <xdr:nvSpPr>
        <xdr:cNvPr id="261" name="テキスト ボックス 260"/>
        <xdr:cNvSpPr txBox="1"/>
      </xdr:nvSpPr>
      <xdr:spPr>
        <a:xfrm>
          <a:off x="1752111" y="165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108868</xdr:rowOff>
    </xdr:from>
    <xdr:to>
      <xdr:col>6</xdr:col>
      <xdr:colOff>38100</xdr:colOff>
      <xdr:row>98</xdr:row>
      <xdr:rowOff>39018</xdr:rowOff>
    </xdr:to>
    <xdr:sp macro="" textlink="">
      <xdr:nvSpPr>
        <xdr:cNvPr id="262" name="楕円 261"/>
        <xdr:cNvSpPr/>
      </xdr:nvSpPr>
      <xdr:spPr>
        <a:xfrm>
          <a:off x="1079500" y="167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55545</xdr:rowOff>
    </xdr:from>
    <xdr:ext cx="534377" cy="259045"/>
    <xdr:sp macro="" textlink="">
      <xdr:nvSpPr>
        <xdr:cNvPr id="263" name="テキスト ボックス 262"/>
        <xdr:cNvSpPr txBox="1"/>
      </xdr:nvSpPr>
      <xdr:spPr>
        <a:xfrm>
          <a:off x="863111" y="1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66929</xdr:rowOff>
    </xdr:from>
    <xdr:to>
      <xdr:col>41</xdr:col>
      <xdr:colOff>50800</xdr:colOff>
      <xdr:row>39</xdr:row>
      <xdr:rowOff>44450</xdr:rowOff>
    </xdr:to>
    <xdr:cxnSp macro="">
      <xdr:nvCxnSpPr>
        <xdr:cNvPr id="301" name="直線コネクタ 300"/>
        <xdr:cNvCxnSpPr/>
      </xdr:nvCxnSpPr>
      <xdr:spPr>
        <a:xfrm>
          <a:off x="6972300" y="6067679"/>
          <a:ext cx="889000" cy="66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11557</xdr:rowOff>
    </xdr:from>
    <xdr:to>
      <xdr:col>41</xdr:col>
      <xdr:colOff>101600</xdr:colOff>
      <xdr:row>37</xdr:row>
      <xdr:rowOff>113157</xdr:rowOff>
    </xdr:to>
    <xdr:sp macro="" textlink="">
      <xdr:nvSpPr>
        <xdr:cNvPr id="302" name="フローチャート: 判断 301"/>
        <xdr:cNvSpPr/>
      </xdr:nvSpPr>
      <xdr:spPr>
        <a:xfrm>
          <a:off x="7810500" y="635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129684</xdr:rowOff>
    </xdr:from>
    <xdr:ext cx="378565" cy="259045"/>
    <xdr:sp macro="" textlink="">
      <xdr:nvSpPr>
        <xdr:cNvPr id="303" name="テキスト ボックス 302"/>
        <xdr:cNvSpPr txBox="1"/>
      </xdr:nvSpPr>
      <xdr:spPr>
        <a:xfrm>
          <a:off x="7672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93853</xdr:rowOff>
    </xdr:from>
    <xdr:to>
      <xdr:col>36</xdr:col>
      <xdr:colOff>165100</xdr:colOff>
      <xdr:row>36</xdr:row>
      <xdr:rowOff>24003</xdr:rowOff>
    </xdr:to>
    <xdr:sp macro="" textlink="">
      <xdr:nvSpPr>
        <xdr:cNvPr id="304" name="フローチャート: 判断 303"/>
        <xdr:cNvSpPr/>
      </xdr:nvSpPr>
      <xdr:spPr>
        <a:xfrm>
          <a:off x="69215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15130</xdr:rowOff>
    </xdr:from>
    <xdr:ext cx="469744" cy="259045"/>
    <xdr:sp macro="" textlink="">
      <xdr:nvSpPr>
        <xdr:cNvPr id="305" name="テキスト ボックス 304"/>
        <xdr:cNvSpPr txBox="1"/>
      </xdr:nvSpPr>
      <xdr:spPr>
        <a:xfrm>
          <a:off x="6737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16129</xdr:rowOff>
    </xdr:from>
    <xdr:to>
      <xdr:col>36</xdr:col>
      <xdr:colOff>165100</xdr:colOff>
      <xdr:row>35</xdr:row>
      <xdr:rowOff>117729</xdr:rowOff>
    </xdr:to>
    <xdr:sp macro="" textlink="">
      <xdr:nvSpPr>
        <xdr:cNvPr id="319" name="楕円 318"/>
        <xdr:cNvSpPr/>
      </xdr:nvSpPr>
      <xdr:spPr>
        <a:xfrm>
          <a:off x="6921500" y="6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134256</xdr:rowOff>
    </xdr:from>
    <xdr:ext cx="469744" cy="259045"/>
    <xdr:sp macro="" textlink="">
      <xdr:nvSpPr>
        <xdr:cNvPr id="320" name="テキスト ボックス 319"/>
        <xdr:cNvSpPr txBox="1"/>
      </xdr:nvSpPr>
      <xdr:spPr>
        <a:xfrm>
          <a:off x="6737428" y="57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7977</xdr:rowOff>
    </xdr:from>
    <xdr:to>
      <xdr:col>55</xdr:col>
      <xdr:colOff>0</xdr:colOff>
      <xdr:row>59</xdr:row>
      <xdr:rowOff>22539</xdr:rowOff>
    </xdr:to>
    <xdr:cxnSp macro="">
      <xdr:nvCxnSpPr>
        <xdr:cNvPr id="351" name="直線コネクタ 350"/>
        <xdr:cNvCxnSpPr/>
      </xdr:nvCxnSpPr>
      <xdr:spPr>
        <a:xfrm>
          <a:off x="9639300" y="10123527"/>
          <a:ext cx="8382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7977</xdr:rowOff>
    </xdr:from>
    <xdr:to>
      <xdr:col>50</xdr:col>
      <xdr:colOff>114300</xdr:colOff>
      <xdr:row>59</xdr:row>
      <xdr:rowOff>29448</xdr:rowOff>
    </xdr:to>
    <xdr:cxnSp macro="">
      <xdr:nvCxnSpPr>
        <xdr:cNvPr id="354" name="直線コネクタ 353"/>
        <xdr:cNvCxnSpPr/>
      </xdr:nvCxnSpPr>
      <xdr:spPr>
        <a:xfrm flipV="1">
          <a:off x="8750300" y="10123527"/>
          <a:ext cx="8890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8355</xdr:rowOff>
    </xdr:from>
    <xdr:to>
      <xdr:col>45</xdr:col>
      <xdr:colOff>177800</xdr:colOff>
      <xdr:row>59</xdr:row>
      <xdr:rowOff>29448</xdr:rowOff>
    </xdr:to>
    <xdr:cxnSp macro="">
      <xdr:nvCxnSpPr>
        <xdr:cNvPr id="357" name="直線コネクタ 356"/>
        <xdr:cNvCxnSpPr/>
      </xdr:nvCxnSpPr>
      <xdr:spPr>
        <a:xfrm>
          <a:off x="7861300" y="10123905"/>
          <a:ext cx="889000" cy="2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8355</xdr:rowOff>
    </xdr:from>
    <xdr:to>
      <xdr:col>41</xdr:col>
      <xdr:colOff>50800</xdr:colOff>
      <xdr:row>59</xdr:row>
      <xdr:rowOff>30870</xdr:rowOff>
    </xdr:to>
    <xdr:cxnSp macro="">
      <xdr:nvCxnSpPr>
        <xdr:cNvPr id="360" name="直線コネクタ 359"/>
        <xdr:cNvCxnSpPr/>
      </xdr:nvCxnSpPr>
      <xdr:spPr>
        <a:xfrm flipV="1">
          <a:off x="6972300" y="10123905"/>
          <a:ext cx="8890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3147</xdr:rowOff>
    </xdr:from>
    <xdr:to>
      <xdr:col>41</xdr:col>
      <xdr:colOff>101600</xdr:colOff>
      <xdr:row>59</xdr:row>
      <xdr:rowOff>104747</xdr:rowOff>
    </xdr:to>
    <xdr:sp macro="" textlink="">
      <xdr:nvSpPr>
        <xdr:cNvPr id="361" name="フローチャート: 判断 360"/>
        <xdr:cNvSpPr/>
      </xdr:nvSpPr>
      <xdr:spPr>
        <a:xfrm>
          <a:off x="7810500" y="1011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95874</xdr:rowOff>
    </xdr:from>
    <xdr:ext cx="534377" cy="259045"/>
    <xdr:sp macro="" textlink="">
      <xdr:nvSpPr>
        <xdr:cNvPr id="362" name="テキスト ボックス 361"/>
        <xdr:cNvSpPr txBox="1"/>
      </xdr:nvSpPr>
      <xdr:spPr>
        <a:xfrm>
          <a:off x="7594111" y="102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2515</xdr:rowOff>
    </xdr:from>
    <xdr:to>
      <xdr:col>36</xdr:col>
      <xdr:colOff>165100</xdr:colOff>
      <xdr:row>59</xdr:row>
      <xdr:rowOff>104115</xdr:rowOff>
    </xdr:to>
    <xdr:sp macro="" textlink="">
      <xdr:nvSpPr>
        <xdr:cNvPr id="363" name="フローチャート: 判断 362"/>
        <xdr:cNvSpPr/>
      </xdr:nvSpPr>
      <xdr:spPr>
        <a:xfrm>
          <a:off x="6921500" y="101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95242</xdr:rowOff>
    </xdr:from>
    <xdr:ext cx="534377" cy="259045"/>
    <xdr:sp macro="" textlink="">
      <xdr:nvSpPr>
        <xdr:cNvPr id="364" name="テキスト ボックス 363"/>
        <xdr:cNvSpPr txBox="1"/>
      </xdr:nvSpPr>
      <xdr:spPr>
        <a:xfrm>
          <a:off x="6705111" y="102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143189</xdr:rowOff>
    </xdr:from>
    <xdr:to>
      <xdr:col>55</xdr:col>
      <xdr:colOff>50800</xdr:colOff>
      <xdr:row>59</xdr:row>
      <xdr:rowOff>73339</xdr:rowOff>
    </xdr:to>
    <xdr:sp macro="" textlink="">
      <xdr:nvSpPr>
        <xdr:cNvPr id="370" name="楕円 369"/>
        <xdr:cNvSpPr/>
      </xdr:nvSpPr>
      <xdr:spPr>
        <a:xfrm>
          <a:off x="10426700" y="100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102676</xdr:rowOff>
    </xdr:from>
    <xdr:ext cx="534377" cy="259045"/>
    <xdr:sp macro="" textlink="">
      <xdr:nvSpPr>
        <xdr:cNvPr id="371" name="農林水産業費該当値テキスト"/>
        <xdr:cNvSpPr txBox="1"/>
      </xdr:nvSpPr>
      <xdr:spPr>
        <a:xfrm>
          <a:off x="10528300" y="100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128627</xdr:rowOff>
    </xdr:from>
    <xdr:to>
      <xdr:col>50</xdr:col>
      <xdr:colOff>165100</xdr:colOff>
      <xdr:row>59</xdr:row>
      <xdr:rowOff>58777</xdr:rowOff>
    </xdr:to>
    <xdr:sp macro="" textlink="">
      <xdr:nvSpPr>
        <xdr:cNvPr id="372" name="楕円 371"/>
        <xdr:cNvSpPr/>
      </xdr:nvSpPr>
      <xdr:spPr>
        <a:xfrm>
          <a:off x="9588500" y="100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75304</xdr:rowOff>
    </xdr:from>
    <xdr:ext cx="534377" cy="259045"/>
    <xdr:sp macro="" textlink="">
      <xdr:nvSpPr>
        <xdr:cNvPr id="373" name="テキスト ボックス 372"/>
        <xdr:cNvSpPr txBox="1"/>
      </xdr:nvSpPr>
      <xdr:spPr>
        <a:xfrm>
          <a:off x="9372111" y="984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150098</xdr:rowOff>
    </xdr:from>
    <xdr:to>
      <xdr:col>46</xdr:col>
      <xdr:colOff>38100</xdr:colOff>
      <xdr:row>59</xdr:row>
      <xdr:rowOff>80248</xdr:rowOff>
    </xdr:to>
    <xdr:sp macro="" textlink="">
      <xdr:nvSpPr>
        <xdr:cNvPr id="374" name="楕円 373"/>
        <xdr:cNvSpPr/>
      </xdr:nvSpPr>
      <xdr:spPr>
        <a:xfrm>
          <a:off x="8699500" y="100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71375</xdr:rowOff>
    </xdr:from>
    <xdr:ext cx="534377" cy="259045"/>
    <xdr:sp macro="" textlink="">
      <xdr:nvSpPr>
        <xdr:cNvPr id="375" name="テキスト ボックス 374"/>
        <xdr:cNvSpPr txBox="1"/>
      </xdr:nvSpPr>
      <xdr:spPr>
        <a:xfrm>
          <a:off x="8483111" y="101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129005</xdr:rowOff>
    </xdr:from>
    <xdr:to>
      <xdr:col>41</xdr:col>
      <xdr:colOff>101600</xdr:colOff>
      <xdr:row>59</xdr:row>
      <xdr:rowOff>59155</xdr:rowOff>
    </xdr:to>
    <xdr:sp macro="" textlink="">
      <xdr:nvSpPr>
        <xdr:cNvPr id="376" name="楕円 375"/>
        <xdr:cNvSpPr/>
      </xdr:nvSpPr>
      <xdr:spPr>
        <a:xfrm>
          <a:off x="7810500" y="100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75682</xdr:rowOff>
    </xdr:from>
    <xdr:ext cx="534377" cy="259045"/>
    <xdr:sp macro="" textlink="">
      <xdr:nvSpPr>
        <xdr:cNvPr id="377" name="テキスト ボックス 376"/>
        <xdr:cNvSpPr txBox="1"/>
      </xdr:nvSpPr>
      <xdr:spPr>
        <a:xfrm>
          <a:off x="7594111" y="984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151520</xdr:rowOff>
    </xdr:from>
    <xdr:to>
      <xdr:col>36</xdr:col>
      <xdr:colOff>165100</xdr:colOff>
      <xdr:row>59</xdr:row>
      <xdr:rowOff>81670</xdr:rowOff>
    </xdr:to>
    <xdr:sp macro="" textlink="">
      <xdr:nvSpPr>
        <xdr:cNvPr id="378" name="楕円 377"/>
        <xdr:cNvSpPr/>
      </xdr:nvSpPr>
      <xdr:spPr>
        <a:xfrm>
          <a:off x="6921500" y="100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98197</xdr:rowOff>
    </xdr:from>
    <xdr:ext cx="534377" cy="259045"/>
    <xdr:sp macro="" textlink="">
      <xdr:nvSpPr>
        <xdr:cNvPr id="379" name="テキスト ボックス 378"/>
        <xdr:cNvSpPr txBox="1"/>
      </xdr:nvSpPr>
      <xdr:spPr>
        <a:xfrm>
          <a:off x="6705111" y="98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138767</xdr:rowOff>
    </xdr:from>
    <xdr:to>
      <xdr:col>55</xdr:col>
      <xdr:colOff>0</xdr:colOff>
      <xdr:row>77</xdr:row>
      <xdr:rowOff>70816</xdr:rowOff>
    </xdr:to>
    <xdr:cxnSp macro="">
      <xdr:nvCxnSpPr>
        <xdr:cNvPr id="408" name="直線コネクタ 407"/>
        <xdr:cNvCxnSpPr/>
      </xdr:nvCxnSpPr>
      <xdr:spPr>
        <a:xfrm flipV="1">
          <a:off x="9639300" y="13168967"/>
          <a:ext cx="838200" cy="10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70816</xdr:rowOff>
    </xdr:from>
    <xdr:to>
      <xdr:col>50</xdr:col>
      <xdr:colOff>114300</xdr:colOff>
      <xdr:row>77</xdr:row>
      <xdr:rowOff>102819</xdr:rowOff>
    </xdr:to>
    <xdr:cxnSp macro="">
      <xdr:nvCxnSpPr>
        <xdr:cNvPr id="411" name="直線コネクタ 410"/>
        <xdr:cNvCxnSpPr/>
      </xdr:nvCxnSpPr>
      <xdr:spPr>
        <a:xfrm flipV="1">
          <a:off x="8750300" y="13272466"/>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102819</xdr:rowOff>
    </xdr:from>
    <xdr:to>
      <xdr:col>45</xdr:col>
      <xdr:colOff>177800</xdr:colOff>
      <xdr:row>77</xdr:row>
      <xdr:rowOff>144081</xdr:rowOff>
    </xdr:to>
    <xdr:cxnSp macro="">
      <xdr:nvCxnSpPr>
        <xdr:cNvPr id="414" name="直線コネクタ 413"/>
        <xdr:cNvCxnSpPr/>
      </xdr:nvCxnSpPr>
      <xdr:spPr>
        <a:xfrm flipV="1">
          <a:off x="7861300" y="13304469"/>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144081</xdr:rowOff>
    </xdr:from>
    <xdr:to>
      <xdr:col>41</xdr:col>
      <xdr:colOff>50800</xdr:colOff>
      <xdr:row>78</xdr:row>
      <xdr:rowOff>23133</xdr:rowOff>
    </xdr:to>
    <xdr:cxnSp macro="">
      <xdr:nvCxnSpPr>
        <xdr:cNvPr id="417" name="直線コネクタ 416"/>
        <xdr:cNvCxnSpPr/>
      </xdr:nvCxnSpPr>
      <xdr:spPr>
        <a:xfrm flipV="1">
          <a:off x="6972300" y="13345731"/>
          <a:ext cx="889000" cy="5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100901</xdr:rowOff>
    </xdr:from>
    <xdr:to>
      <xdr:col>41</xdr:col>
      <xdr:colOff>101600</xdr:colOff>
      <xdr:row>78</xdr:row>
      <xdr:rowOff>31051</xdr:rowOff>
    </xdr:to>
    <xdr:sp macro="" textlink="">
      <xdr:nvSpPr>
        <xdr:cNvPr id="418" name="フローチャート: 判断 417"/>
        <xdr:cNvSpPr/>
      </xdr:nvSpPr>
      <xdr:spPr>
        <a:xfrm>
          <a:off x="7810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22178</xdr:rowOff>
    </xdr:from>
    <xdr:ext cx="534377" cy="259045"/>
    <xdr:sp macro="" textlink="">
      <xdr:nvSpPr>
        <xdr:cNvPr id="419" name="テキスト ボックス 418"/>
        <xdr:cNvSpPr txBox="1"/>
      </xdr:nvSpPr>
      <xdr:spPr>
        <a:xfrm>
          <a:off x="7594111" y="133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108026</xdr:rowOff>
    </xdr:from>
    <xdr:to>
      <xdr:col>36</xdr:col>
      <xdr:colOff>165100</xdr:colOff>
      <xdr:row>78</xdr:row>
      <xdr:rowOff>38176</xdr:rowOff>
    </xdr:to>
    <xdr:sp macro="" textlink="">
      <xdr:nvSpPr>
        <xdr:cNvPr id="420" name="フローチャート: 判断 419"/>
        <xdr:cNvSpPr/>
      </xdr:nvSpPr>
      <xdr:spPr>
        <a:xfrm>
          <a:off x="6921500" y="1330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54703</xdr:rowOff>
    </xdr:from>
    <xdr:ext cx="534377" cy="259045"/>
    <xdr:sp macro="" textlink="">
      <xdr:nvSpPr>
        <xdr:cNvPr id="421" name="テキスト ボックス 420"/>
        <xdr:cNvSpPr txBox="1"/>
      </xdr:nvSpPr>
      <xdr:spPr>
        <a:xfrm>
          <a:off x="6705111" y="130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87967</xdr:rowOff>
    </xdr:from>
    <xdr:to>
      <xdr:col>55</xdr:col>
      <xdr:colOff>50800</xdr:colOff>
      <xdr:row>77</xdr:row>
      <xdr:rowOff>18117</xdr:rowOff>
    </xdr:to>
    <xdr:sp macro="" textlink="">
      <xdr:nvSpPr>
        <xdr:cNvPr id="427" name="楕円 426"/>
        <xdr:cNvSpPr/>
      </xdr:nvSpPr>
      <xdr:spPr>
        <a:xfrm>
          <a:off x="10426700" y="131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110844</xdr:rowOff>
    </xdr:from>
    <xdr:ext cx="534377" cy="259045"/>
    <xdr:sp macro="" textlink="">
      <xdr:nvSpPr>
        <xdr:cNvPr id="428" name="商工費該当値テキスト"/>
        <xdr:cNvSpPr txBox="1"/>
      </xdr:nvSpPr>
      <xdr:spPr>
        <a:xfrm>
          <a:off x="10528300" y="129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20016</xdr:rowOff>
    </xdr:from>
    <xdr:to>
      <xdr:col>50</xdr:col>
      <xdr:colOff>165100</xdr:colOff>
      <xdr:row>77</xdr:row>
      <xdr:rowOff>121616</xdr:rowOff>
    </xdr:to>
    <xdr:sp macro="" textlink="">
      <xdr:nvSpPr>
        <xdr:cNvPr id="429" name="楕円 428"/>
        <xdr:cNvSpPr/>
      </xdr:nvSpPr>
      <xdr:spPr>
        <a:xfrm>
          <a:off x="9588500" y="13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112743</xdr:rowOff>
    </xdr:from>
    <xdr:ext cx="534377" cy="259045"/>
    <xdr:sp macro="" textlink="">
      <xdr:nvSpPr>
        <xdr:cNvPr id="430" name="テキスト ボックス 429"/>
        <xdr:cNvSpPr txBox="1"/>
      </xdr:nvSpPr>
      <xdr:spPr>
        <a:xfrm>
          <a:off x="9372111" y="133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52019</xdr:rowOff>
    </xdr:from>
    <xdr:to>
      <xdr:col>46</xdr:col>
      <xdr:colOff>38100</xdr:colOff>
      <xdr:row>77</xdr:row>
      <xdr:rowOff>153619</xdr:rowOff>
    </xdr:to>
    <xdr:sp macro="" textlink="">
      <xdr:nvSpPr>
        <xdr:cNvPr id="431" name="楕円 430"/>
        <xdr:cNvSpPr/>
      </xdr:nvSpPr>
      <xdr:spPr>
        <a:xfrm>
          <a:off x="8699500" y="132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144746</xdr:rowOff>
    </xdr:from>
    <xdr:ext cx="534377" cy="259045"/>
    <xdr:sp macro="" textlink="">
      <xdr:nvSpPr>
        <xdr:cNvPr id="432" name="テキスト ボックス 431"/>
        <xdr:cNvSpPr txBox="1"/>
      </xdr:nvSpPr>
      <xdr:spPr>
        <a:xfrm>
          <a:off x="8483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93281</xdr:rowOff>
    </xdr:from>
    <xdr:to>
      <xdr:col>41</xdr:col>
      <xdr:colOff>101600</xdr:colOff>
      <xdr:row>78</xdr:row>
      <xdr:rowOff>23431</xdr:rowOff>
    </xdr:to>
    <xdr:sp macro="" textlink="">
      <xdr:nvSpPr>
        <xdr:cNvPr id="433" name="楕円 432"/>
        <xdr:cNvSpPr/>
      </xdr:nvSpPr>
      <xdr:spPr>
        <a:xfrm>
          <a:off x="7810500" y="132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39958</xdr:rowOff>
    </xdr:from>
    <xdr:ext cx="534377" cy="259045"/>
    <xdr:sp macro="" textlink="">
      <xdr:nvSpPr>
        <xdr:cNvPr id="434" name="テキスト ボックス 433"/>
        <xdr:cNvSpPr txBox="1"/>
      </xdr:nvSpPr>
      <xdr:spPr>
        <a:xfrm>
          <a:off x="7594111" y="1307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143783</xdr:rowOff>
    </xdr:from>
    <xdr:to>
      <xdr:col>36</xdr:col>
      <xdr:colOff>165100</xdr:colOff>
      <xdr:row>78</xdr:row>
      <xdr:rowOff>73933</xdr:rowOff>
    </xdr:to>
    <xdr:sp macro="" textlink="">
      <xdr:nvSpPr>
        <xdr:cNvPr id="435" name="楕円 434"/>
        <xdr:cNvSpPr/>
      </xdr:nvSpPr>
      <xdr:spPr>
        <a:xfrm>
          <a:off x="6921500" y="133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65060</xdr:rowOff>
    </xdr:from>
    <xdr:ext cx="534377" cy="259045"/>
    <xdr:sp macro="" textlink="">
      <xdr:nvSpPr>
        <xdr:cNvPr id="436" name="テキスト ボックス 435"/>
        <xdr:cNvSpPr txBox="1"/>
      </xdr:nvSpPr>
      <xdr:spPr>
        <a:xfrm>
          <a:off x="6705111" y="134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67027</xdr:rowOff>
    </xdr:from>
    <xdr:to>
      <xdr:col>55</xdr:col>
      <xdr:colOff>0</xdr:colOff>
      <xdr:row>99</xdr:row>
      <xdr:rowOff>72918</xdr:rowOff>
    </xdr:to>
    <xdr:cxnSp macro="">
      <xdr:nvCxnSpPr>
        <xdr:cNvPr id="467" name="直線コネクタ 466"/>
        <xdr:cNvCxnSpPr/>
      </xdr:nvCxnSpPr>
      <xdr:spPr>
        <a:xfrm>
          <a:off x="9639300" y="17040577"/>
          <a:ext cx="8382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867</xdr:rowOff>
    </xdr:from>
    <xdr:ext cx="534377" cy="259045"/>
    <xdr:sp macro="" textlink="">
      <xdr:nvSpPr>
        <xdr:cNvPr id="468" name="土木費平均値テキスト"/>
        <xdr:cNvSpPr txBox="1"/>
      </xdr:nvSpPr>
      <xdr:spPr>
        <a:xfrm>
          <a:off x="10528300" y="1697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67027</xdr:rowOff>
    </xdr:from>
    <xdr:to>
      <xdr:col>50</xdr:col>
      <xdr:colOff>114300</xdr:colOff>
      <xdr:row>99</xdr:row>
      <xdr:rowOff>75251</xdr:rowOff>
    </xdr:to>
    <xdr:cxnSp macro="">
      <xdr:nvCxnSpPr>
        <xdr:cNvPr id="470" name="直線コネクタ 469"/>
        <xdr:cNvCxnSpPr/>
      </xdr:nvCxnSpPr>
      <xdr:spPr>
        <a:xfrm flipV="1">
          <a:off x="8750300" y="17040577"/>
          <a:ext cx="889000" cy="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112022</xdr:rowOff>
    </xdr:from>
    <xdr:ext cx="534377" cy="259045"/>
    <xdr:sp macro="" textlink="">
      <xdr:nvSpPr>
        <xdr:cNvPr id="472" name="テキスト ボックス 471"/>
        <xdr:cNvSpPr txBox="1"/>
      </xdr:nvSpPr>
      <xdr:spPr>
        <a:xfrm>
          <a:off x="9372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75251</xdr:rowOff>
    </xdr:from>
    <xdr:to>
      <xdr:col>45</xdr:col>
      <xdr:colOff>177800</xdr:colOff>
      <xdr:row>99</xdr:row>
      <xdr:rowOff>76104</xdr:rowOff>
    </xdr:to>
    <xdr:cxnSp macro="">
      <xdr:nvCxnSpPr>
        <xdr:cNvPr id="473" name="直線コネクタ 472"/>
        <xdr:cNvCxnSpPr/>
      </xdr:nvCxnSpPr>
      <xdr:spPr>
        <a:xfrm flipV="1">
          <a:off x="7861300" y="17048801"/>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75764</xdr:rowOff>
    </xdr:from>
    <xdr:to>
      <xdr:col>41</xdr:col>
      <xdr:colOff>50800</xdr:colOff>
      <xdr:row>99</xdr:row>
      <xdr:rowOff>76104</xdr:rowOff>
    </xdr:to>
    <xdr:cxnSp macro="">
      <xdr:nvCxnSpPr>
        <xdr:cNvPr id="476" name="直線コネクタ 475"/>
        <xdr:cNvCxnSpPr/>
      </xdr:nvCxnSpPr>
      <xdr:spPr>
        <a:xfrm>
          <a:off x="6972300" y="17049314"/>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30539</xdr:rowOff>
    </xdr:from>
    <xdr:to>
      <xdr:col>41</xdr:col>
      <xdr:colOff>101600</xdr:colOff>
      <xdr:row>99</xdr:row>
      <xdr:rowOff>132139</xdr:rowOff>
    </xdr:to>
    <xdr:sp macro="" textlink="">
      <xdr:nvSpPr>
        <xdr:cNvPr id="477" name="フローチャート: 判断 476"/>
        <xdr:cNvSpPr/>
      </xdr:nvSpPr>
      <xdr:spPr>
        <a:xfrm>
          <a:off x="7810500" y="1700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123266</xdr:rowOff>
    </xdr:from>
    <xdr:ext cx="534377" cy="259045"/>
    <xdr:sp macro="" textlink="">
      <xdr:nvSpPr>
        <xdr:cNvPr id="478" name="テキスト ボックス 477"/>
        <xdr:cNvSpPr txBox="1"/>
      </xdr:nvSpPr>
      <xdr:spPr>
        <a:xfrm>
          <a:off x="7594111" y="170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30203</xdr:rowOff>
    </xdr:from>
    <xdr:to>
      <xdr:col>36</xdr:col>
      <xdr:colOff>165100</xdr:colOff>
      <xdr:row>99</xdr:row>
      <xdr:rowOff>131803</xdr:rowOff>
    </xdr:to>
    <xdr:sp macro="" textlink="">
      <xdr:nvSpPr>
        <xdr:cNvPr id="479" name="フローチャート: 判断 478"/>
        <xdr:cNvSpPr/>
      </xdr:nvSpPr>
      <xdr:spPr>
        <a:xfrm>
          <a:off x="6921500" y="1700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122930</xdr:rowOff>
    </xdr:from>
    <xdr:ext cx="534377" cy="259045"/>
    <xdr:sp macro="" textlink="">
      <xdr:nvSpPr>
        <xdr:cNvPr id="480" name="テキスト ボックス 479"/>
        <xdr:cNvSpPr txBox="1"/>
      </xdr:nvSpPr>
      <xdr:spPr>
        <a:xfrm>
          <a:off x="6705111" y="1709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22118</xdr:rowOff>
    </xdr:from>
    <xdr:to>
      <xdr:col>55</xdr:col>
      <xdr:colOff>50800</xdr:colOff>
      <xdr:row>99</xdr:row>
      <xdr:rowOff>123718</xdr:rowOff>
    </xdr:to>
    <xdr:sp macro="" textlink="">
      <xdr:nvSpPr>
        <xdr:cNvPr id="486" name="楕円 485"/>
        <xdr:cNvSpPr/>
      </xdr:nvSpPr>
      <xdr:spPr>
        <a:xfrm>
          <a:off x="10426700" y="1699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152945</xdr:rowOff>
    </xdr:from>
    <xdr:ext cx="534377" cy="259045"/>
    <xdr:sp macro="" textlink="">
      <xdr:nvSpPr>
        <xdr:cNvPr id="487" name="土木費該当値テキスト"/>
        <xdr:cNvSpPr txBox="1"/>
      </xdr:nvSpPr>
      <xdr:spPr>
        <a:xfrm>
          <a:off x="10528300" y="167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16227</xdr:rowOff>
    </xdr:from>
    <xdr:to>
      <xdr:col>50</xdr:col>
      <xdr:colOff>165100</xdr:colOff>
      <xdr:row>99</xdr:row>
      <xdr:rowOff>117827</xdr:rowOff>
    </xdr:to>
    <xdr:sp macro="" textlink="">
      <xdr:nvSpPr>
        <xdr:cNvPr id="488" name="楕円 487"/>
        <xdr:cNvSpPr/>
      </xdr:nvSpPr>
      <xdr:spPr>
        <a:xfrm>
          <a:off x="9588500" y="169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134354</xdr:rowOff>
    </xdr:from>
    <xdr:ext cx="534377" cy="259045"/>
    <xdr:sp macro="" textlink="">
      <xdr:nvSpPr>
        <xdr:cNvPr id="489" name="テキスト ボックス 488"/>
        <xdr:cNvSpPr txBox="1"/>
      </xdr:nvSpPr>
      <xdr:spPr>
        <a:xfrm>
          <a:off x="9372111" y="167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24451</xdr:rowOff>
    </xdr:from>
    <xdr:to>
      <xdr:col>46</xdr:col>
      <xdr:colOff>38100</xdr:colOff>
      <xdr:row>99</xdr:row>
      <xdr:rowOff>126051</xdr:rowOff>
    </xdr:to>
    <xdr:sp macro="" textlink="">
      <xdr:nvSpPr>
        <xdr:cNvPr id="490" name="楕円 489"/>
        <xdr:cNvSpPr/>
      </xdr:nvSpPr>
      <xdr:spPr>
        <a:xfrm>
          <a:off x="8699500" y="169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117178</xdr:rowOff>
    </xdr:from>
    <xdr:ext cx="534377" cy="259045"/>
    <xdr:sp macro="" textlink="">
      <xdr:nvSpPr>
        <xdr:cNvPr id="491" name="テキスト ボックス 490"/>
        <xdr:cNvSpPr txBox="1"/>
      </xdr:nvSpPr>
      <xdr:spPr>
        <a:xfrm>
          <a:off x="8483111" y="1709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25304</xdr:rowOff>
    </xdr:from>
    <xdr:to>
      <xdr:col>41</xdr:col>
      <xdr:colOff>101600</xdr:colOff>
      <xdr:row>99</xdr:row>
      <xdr:rowOff>126904</xdr:rowOff>
    </xdr:to>
    <xdr:sp macro="" textlink="">
      <xdr:nvSpPr>
        <xdr:cNvPr id="492" name="楕円 491"/>
        <xdr:cNvSpPr/>
      </xdr:nvSpPr>
      <xdr:spPr>
        <a:xfrm>
          <a:off x="7810500" y="169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143431</xdr:rowOff>
    </xdr:from>
    <xdr:ext cx="534377" cy="259045"/>
    <xdr:sp macro="" textlink="">
      <xdr:nvSpPr>
        <xdr:cNvPr id="493" name="テキスト ボックス 492"/>
        <xdr:cNvSpPr txBox="1"/>
      </xdr:nvSpPr>
      <xdr:spPr>
        <a:xfrm>
          <a:off x="7594111" y="167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24964</xdr:rowOff>
    </xdr:from>
    <xdr:to>
      <xdr:col>36</xdr:col>
      <xdr:colOff>165100</xdr:colOff>
      <xdr:row>99</xdr:row>
      <xdr:rowOff>126564</xdr:rowOff>
    </xdr:to>
    <xdr:sp macro="" textlink="">
      <xdr:nvSpPr>
        <xdr:cNvPr id="494" name="楕円 493"/>
        <xdr:cNvSpPr/>
      </xdr:nvSpPr>
      <xdr:spPr>
        <a:xfrm>
          <a:off x="6921500" y="169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143091</xdr:rowOff>
    </xdr:from>
    <xdr:ext cx="534377" cy="259045"/>
    <xdr:sp macro="" textlink="">
      <xdr:nvSpPr>
        <xdr:cNvPr id="495" name="テキスト ボックス 494"/>
        <xdr:cNvSpPr txBox="1"/>
      </xdr:nvSpPr>
      <xdr:spPr>
        <a:xfrm>
          <a:off x="6705111" y="1677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86001</xdr:rowOff>
    </xdr:from>
    <xdr:to>
      <xdr:col>85</xdr:col>
      <xdr:colOff>127000</xdr:colOff>
      <xdr:row>36</xdr:row>
      <xdr:rowOff>121434</xdr:rowOff>
    </xdr:to>
    <xdr:cxnSp macro="">
      <xdr:nvCxnSpPr>
        <xdr:cNvPr id="526" name="直線コネクタ 525"/>
        <xdr:cNvCxnSpPr/>
      </xdr:nvCxnSpPr>
      <xdr:spPr>
        <a:xfrm>
          <a:off x="15481300" y="6258201"/>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7"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13164</xdr:rowOff>
    </xdr:from>
    <xdr:to>
      <xdr:col>81</xdr:col>
      <xdr:colOff>50800</xdr:colOff>
      <xdr:row>36</xdr:row>
      <xdr:rowOff>86001</xdr:rowOff>
    </xdr:to>
    <xdr:cxnSp macro="">
      <xdr:nvCxnSpPr>
        <xdr:cNvPr id="529" name="直線コネクタ 528"/>
        <xdr:cNvCxnSpPr/>
      </xdr:nvCxnSpPr>
      <xdr:spPr>
        <a:xfrm>
          <a:off x="14592300" y="6185364"/>
          <a:ext cx="889000" cy="7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68268</xdr:rowOff>
    </xdr:from>
    <xdr:to>
      <xdr:col>76</xdr:col>
      <xdr:colOff>114300</xdr:colOff>
      <xdr:row>36</xdr:row>
      <xdr:rowOff>13164</xdr:rowOff>
    </xdr:to>
    <xdr:cxnSp macro="">
      <xdr:nvCxnSpPr>
        <xdr:cNvPr id="532" name="直線コネクタ 531"/>
        <xdr:cNvCxnSpPr/>
      </xdr:nvCxnSpPr>
      <xdr:spPr>
        <a:xfrm>
          <a:off x="13703300" y="6069018"/>
          <a:ext cx="889000" cy="1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68268</xdr:rowOff>
    </xdr:from>
    <xdr:to>
      <xdr:col>71</xdr:col>
      <xdr:colOff>177800</xdr:colOff>
      <xdr:row>37</xdr:row>
      <xdr:rowOff>37755</xdr:rowOff>
    </xdr:to>
    <xdr:cxnSp macro="">
      <xdr:nvCxnSpPr>
        <xdr:cNvPr id="535" name="直線コネクタ 534"/>
        <xdr:cNvCxnSpPr/>
      </xdr:nvCxnSpPr>
      <xdr:spPr>
        <a:xfrm flipV="1">
          <a:off x="12814300" y="6069018"/>
          <a:ext cx="889000" cy="31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81389</xdr:rowOff>
    </xdr:from>
    <xdr:to>
      <xdr:col>72</xdr:col>
      <xdr:colOff>38100</xdr:colOff>
      <xdr:row>38</xdr:row>
      <xdr:rowOff>11539</xdr:rowOff>
    </xdr:to>
    <xdr:sp macro="" textlink="">
      <xdr:nvSpPr>
        <xdr:cNvPr id="536" name="フローチャート: 判断 535"/>
        <xdr:cNvSpPr/>
      </xdr:nvSpPr>
      <xdr:spPr>
        <a:xfrm>
          <a:off x="13652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2666</xdr:rowOff>
    </xdr:from>
    <xdr:ext cx="534377" cy="259045"/>
    <xdr:sp macro="" textlink="">
      <xdr:nvSpPr>
        <xdr:cNvPr id="537" name="テキスト ボックス 536"/>
        <xdr:cNvSpPr txBox="1"/>
      </xdr:nvSpPr>
      <xdr:spPr>
        <a:xfrm>
          <a:off x="13436111" y="65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83958</xdr:rowOff>
    </xdr:from>
    <xdr:to>
      <xdr:col>67</xdr:col>
      <xdr:colOff>101600</xdr:colOff>
      <xdr:row>38</xdr:row>
      <xdr:rowOff>14108</xdr:rowOff>
    </xdr:to>
    <xdr:sp macro="" textlink="">
      <xdr:nvSpPr>
        <xdr:cNvPr id="538" name="フローチャート: 判断 537"/>
        <xdr:cNvSpPr/>
      </xdr:nvSpPr>
      <xdr:spPr>
        <a:xfrm>
          <a:off x="12763500" y="64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5235</xdr:rowOff>
    </xdr:from>
    <xdr:ext cx="534377" cy="259045"/>
    <xdr:sp macro="" textlink="">
      <xdr:nvSpPr>
        <xdr:cNvPr id="539" name="テキスト ボックス 538"/>
        <xdr:cNvSpPr txBox="1"/>
      </xdr:nvSpPr>
      <xdr:spPr>
        <a:xfrm>
          <a:off x="12547111" y="652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70634</xdr:rowOff>
    </xdr:from>
    <xdr:to>
      <xdr:col>85</xdr:col>
      <xdr:colOff>177800</xdr:colOff>
      <xdr:row>37</xdr:row>
      <xdr:rowOff>784</xdr:rowOff>
    </xdr:to>
    <xdr:sp macro="" textlink="">
      <xdr:nvSpPr>
        <xdr:cNvPr id="545" name="楕円 544"/>
        <xdr:cNvSpPr/>
      </xdr:nvSpPr>
      <xdr:spPr>
        <a:xfrm>
          <a:off x="16268700" y="62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93511</xdr:rowOff>
    </xdr:from>
    <xdr:ext cx="534377" cy="259045"/>
    <xdr:sp macro="" textlink="">
      <xdr:nvSpPr>
        <xdr:cNvPr id="546" name="消防費該当値テキスト"/>
        <xdr:cNvSpPr txBox="1"/>
      </xdr:nvSpPr>
      <xdr:spPr>
        <a:xfrm>
          <a:off x="16370300" y="609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35201</xdr:rowOff>
    </xdr:from>
    <xdr:to>
      <xdr:col>81</xdr:col>
      <xdr:colOff>101600</xdr:colOff>
      <xdr:row>36</xdr:row>
      <xdr:rowOff>136801</xdr:rowOff>
    </xdr:to>
    <xdr:sp macro="" textlink="">
      <xdr:nvSpPr>
        <xdr:cNvPr id="547" name="楕円 546"/>
        <xdr:cNvSpPr/>
      </xdr:nvSpPr>
      <xdr:spPr>
        <a:xfrm>
          <a:off x="15430500" y="620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153328</xdr:rowOff>
    </xdr:from>
    <xdr:ext cx="534377" cy="259045"/>
    <xdr:sp macro="" textlink="">
      <xdr:nvSpPr>
        <xdr:cNvPr id="548" name="テキスト ボックス 547"/>
        <xdr:cNvSpPr txBox="1"/>
      </xdr:nvSpPr>
      <xdr:spPr>
        <a:xfrm>
          <a:off x="15214111" y="598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133814</xdr:rowOff>
    </xdr:from>
    <xdr:to>
      <xdr:col>76</xdr:col>
      <xdr:colOff>165100</xdr:colOff>
      <xdr:row>36</xdr:row>
      <xdr:rowOff>63964</xdr:rowOff>
    </xdr:to>
    <xdr:sp macro="" textlink="">
      <xdr:nvSpPr>
        <xdr:cNvPr id="549" name="楕円 548"/>
        <xdr:cNvSpPr/>
      </xdr:nvSpPr>
      <xdr:spPr>
        <a:xfrm>
          <a:off x="14541500" y="61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80491</xdr:rowOff>
    </xdr:from>
    <xdr:ext cx="534377" cy="259045"/>
    <xdr:sp macro="" textlink="">
      <xdr:nvSpPr>
        <xdr:cNvPr id="550" name="テキスト ボックス 549"/>
        <xdr:cNvSpPr txBox="1"/>
      </xdr:nvSpPr>
      <xdr:spPr>
        <a:xfrm>
          <a:off x="14325111" y="590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17468</xdr:rowOff>
    </xdr:from>
    <xdr:to>
      <xdr:col>72</xdr:col>
      <xdr:colOff>38100</xdr:colOff>
      <xdr:row>35</xdr:row>
      <xdr:rowOff>119068</xdr:rowOff>
    </xdr:to>
    <xdr:sp macro="" textlink="">
      <xdr:nvSpPr>
        <xdr:cNvPr id="551" name="楕円 550"/>
        <xdr:cNvSpPr/>
      </xdr:nvSpPr>
      <xdr:spPr>
        <a:xfrm>
          <a:off x="13652500" y="60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135595</xdr:rowOff>
    </xdr:from>
    <xdr:ext cx="534377" cy="259045"/>
    <xdr:sp macro="" textlink="">
      <xdr:nvSpPr>
        <xdr:cNvPr id="552" name="テキスト ボックス 551"/>
        <xdr:cNvSpPr txBox="1"/>
      </xdr:nvSpPr>
      <xdr:spPr>
        <a:xfrm>
          <a:off x="13436111" y="57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158405</xdr:rowOff>
    </xdr:from>
    <xdr:to>
      <xdr:col>67</xdr:col>
      <xdr:colOff>101600</xdr:colOff>
      <xdr:row>37</xdr:row>
      <xdr:rowOff>88555</xdr:rowOff>
    </xdr:to>
    <xdr:sp macro="" textlink="">
      <xdr:nvSpPr>
        <xdr:cNvPr id="553" name="楕円 552"/>
        <xdr:cNvSpPr/>
      </xdr:nvSpPr>
      <xdr:spPr>
        <a:xfrm>
          <a:off x="12763500" y="63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105082</xdr:rowOff>
    </xdr:from>
    <xdr:ext cx="534377" cy="259045"/>
    <xdr:sp macro="" textlink="">
      <xdr:nvSpPr>
        <xdr:cNvPr id="554" name="テキスト ボックス 553"/>
        <xdr:cNvSpPr txBox="1"/>
      </xdr:nvSpPr>
      <xdr:spPr>
        <a:xfrm>
          <a:off x="12547111" y="61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168792</xdr:rowOff>
    </xdr:from>
    <xdr:to>
      <xdr:col>85</xdr:col>
      <xdr:colOff>127000</xdr:colOff>
      <xdr:row>56</xdr:row>
      <xdr:rowOff>139481</xdr:rowOff>
    </xdr:to>
    <xdr:cxnSp macro="">
      <xdr:nvCxnSpPr>
        <xdr:cNvPr id="581" name="直線コネクタ 580"/>
        <xdr:cNvCxnSpPr/>
      </xdr:nvCxnSpPr>
      <xdr:spPr>
        <a:xfrm flipV="1">
          <a:off x="15481300" y="9598542"/>
          <a:ext cx="838200" cy="1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139481</xdr:rowOff>
    </xdr:from>
    <xdr:to>
      <xdr:col>81</xdr:col>
      <xdr:colOff>50800</xdr:colOff>
      <xdr:row>56</xdr:row>
      <xdr:rowOff>143330</xdr:rowOff>
    </xdr:to>
    <xdr:cxnSp macro="">
      <xdr:nvCxnSpPr>
        <xdr:cNvPr id="584" name="直線コネクタ 583"/>
        <xdr:cNvCxnSpPr/>
      </xdr:nvCxnSpPr>
      <xdr:spPr>
        <a:xfrm flipV="1">
          <a:off x="14592300" y="9740681"/>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143330</xdr:rowOff>
    </xdr:from>
    <xdr:to>
      <xdr:col>76</xdr:col>
      <xdr:colOff>114300</xdr:colOff>
      <xdr:row>57</xdr:row>
      <xdr:rowOff>41713</xdr:rowOff>
    </xdr:to>
    <xdr:cxnSp macro="">
      <xdr:nvCxnSpPr>
        <xdr:cNvPr id="587" name="直線コネクタ 586"/>
        <xdr:cNvCxnSpPr/>
      </xdr:nvCxnSpPr>
      <xdr:spPr>
        <a:xfrm flipV="1">
          <a:off x="13703300" y="9744530"/>
          <a:ext cx="889000" cy="6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41713</xdr:rowOff>
    </xdr:from>
    <xdr:to>
      <xdr:col>71</xdr:col>
      <xdr:colOff>177800</xdr:colOff>
      <xdr:row>57</xdr:row>
      <xdr:rowOff>53824</xdr:rowOff>
    </xdr:to>
    <xdr:cxnSp macro="">
      <xdr:nvCxnSpPr>
        <xdr:cNvPr id="590" name="直線コネクタ 589"/>
        <xdr:cNvCxnSpPr/>
      </xdr:nvCxnSpPr>
      <xdr:spPr>
        <a:xfrm flipV="1">
          <a:off x="12814300" y="9814363"/>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147979</xdr:rowOff>
    </xdr:from>
    <xdr:to>
      <xdr:col>72</xdr:col>
      <xdr:colOff>38100</xdr:colOff>
      <xdr:row>57</xdr:row>
      <xdr:rowOff>78129</xdr:rowOff>
    </xdr:to>
    <xdr:sp macro="" textlink="">
      <xdr:nvSpPr>
        <xdr:cNvPr id="591" name="フローチャート: 判断 590"/>
        <xdr:cNvSpPr/>
      </xdr:nvSpPr>
      <xdr:spPr>
        <a:xfrm>
          <a:off x="13652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94656</xdr:rowOff>
    </xdr:from>
    <xdr:ext cx="534377" cy="259045"/>
    <xdr:sp macro="" textlink="">
      <xdr:nvSpPr>
        <xdr:cNvPr id="592" name="テキスト ボックス 591"/>
        <xdr:cNvSpPr txBox="1"/>
      </xdr:nvSpPr>
      <xdr:spPr>
        <a:xfrm>
          <a:off x="13436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167639</xdr:rowOff>
    </xdr:from>
    <xdr:to>
      <xdr:col>67</xdr:col>
      <xdr:colOff>101600</xdr:colOff>
      <xdr:row>57</xdr:row>
      <xdr:rowOff>97789</xdr:rowOff>
    </xdr:to>
    <xdr:sp macro="" textlink="">
      <xdr:nvSpPr>
        <xdr:cNvPr id="593" name="フローチャート: 判断 592"/>
        <xdr:cNvSpPr/>
      </xdr:nvSpPr>
      <xdr:spPr>
        <a:xfrm>
          <a:off x="12763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114316</xdr:rowOff>
    </xdr:from>
    <xdr:ext cx="534377" cy="259045"/>
    <xdr:sp macro="" textlink="">
      <xdr:nvSpPr>
        <xdr:cNvPr id="594" name="テキスト ボックス 593"/>
        <xdr:cNvSpPr txBox="1"/>
      </xdr:nvSpPr>
      <xdr:spPr>
        <a:xfrm>
          <a:off x="12547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117992</xdr:rowOff>
    </xdr:from>
    <xdr:to>
      <xdr:col>85</xdr:col>
      <xdr:colOff>177800</xdr:colOff>
      <xdr:row>56</xdr:row>
      <xdr:rowOff>48142</xdr:rowOff>
    </xdr:to>
    <xdr:sp macro="" textlink="">
      <xdr:nvSpPr>
        <xdr:cNvPr id="600" name="楕円 599"/>
        <xdr:cNvSpPr/>
      </xdr:nvSpPr>
      <xdr:spPr>
        <a:xfrm>
          <a:off x="16268700" y="954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140869</xdr:rowOff>
    </xdr:from>
    <xdr:ext cx="599010" cy="259045"/>
    <xdr:sp macro="" textlink="">
      <xdr:nvSpPr>
        <xdr:cNvPr id="601" name="教育費該当値テキスト"/>
        <xdr:cNvSpPr txBox="1"/>
      </xdr:nvSpPr>
      <xdr:spPr>
        <a:xfrm>
          <a:off x="16370300" y="939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88681</xdr:rowOff>
    </xdr:from>
    <xdr:to>
      <xdr:col>81</xdr:col>
      <xdr:colOff>101600</xdr:colOff>
      <xdr:row>57</xdr:row>
      <xdr:rowOff>18831</xdr:rowOff>
    </xdr:to>
    <xdr:sp macro="" textlink="">
      <xdr:nvSpPr>
        <xdr:cNvPr id="602" name="楕円 601"/>
        <xdr:cNvSpPr/>
      </xdr:nvSpPr>
      <xdr:spPr>
        <a:xfrm>
          <a:off x="15430500" y="96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9958</xdr:rowOff>
    </xdr:from>
    <xdr:ext cx="534377" cy="259045"/>
    <xdr:sp macro="" textlink="">
      <xdr:nvSpPr>
        <xdr:cNvPr id="603" name="テキスト ボックス 602"/>
        <xdr:cNvSpPr txBox="1"/>
      </xdr:nvSpPr>
      <xdr:spPr>
        <a:xfrm>
          <a:off x="15214111" y="978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92530</xdr:rowOff>
    </xdr:from>
    <xdr:to>
      <xdr:col>76</xdr:col>
      <xdr:colOff>165100</xdr:colOff>
      <xdr:row>57</xdr:row>
      <xdr:rowOff>22680</xdr:rowOff>
    </xdr:to>
    <xdr:sp macro="" textlink="">
      <xdr:nvSpPr>
        <xdr:cNvPr id="604" name="楕円 603"/>
        <xdr:cNvSpPr/>
      </xdr:nvSpPr>
      <xdr:spPr>
        <a:xfrm>
          <a:off x="14541500" y="96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39207</xdr:rowOff>
    </xdr:from>
    <xdr:ext cx="534377" cy="259045"/>
    <xdr:sp macro="" textlink="">
      <xdr:nvSpPr>
        <xdr:cNvPr id="605" name="テキスト ボックス 604"/>
        <xdr:cNvSpPr txBox="1"/>
      </xdr:nvSpPr>
      <xdr:spPr>
        <a:xfrm>
          <a:off x="14325111" y="94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162363</xdr:rowOff>
    </xdr:from>
    <xdr:to>
      <xdr:col>72</xdr:col>
      <xdr:colOff>38100</xdr:colOff>
      <xdr:row>57</xdr:row>
      <xdr:rowOff>92513</xdr:rowOff>
    </xdr:to>
    <xdr:sp macro="" textlink="">
      <xdr:nvSpPr>
        <xdr:cNvPr id="606" name="楕円 605"/>
        <xdr:cNvSpPr/>
      </xdr:nvSpPr>
      <xdr:spPr>
        <a:xfrm>
          <a:off x="13652500" y="97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83640</xdr:rowOff>
    </xdr:from>
    <xdr:ext cx="534377" cy="259045"/>
    <xdr:sp macro="" textlink="">
      <xdr:nvSpPr>
        <xdr:cNvPr id="607" name="テキスト ボックス 606"/>
        <xdr:cNvSpPr txBox="1"/>
      </xdr:nvSpPr>
      <xdr:spPr>
        <a:xfrm>
          <a:off x="13436111" y="985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3024</xdr:rowOff>
    </xdr:from>
    <xdr:to>
      <xdr:col>67</xdr:col>
      <xdr:colOff>101600</xdr:colOff>
      <xdr:row>57</xdr:row>
      <xdr:rowOff>104624</xdr:rowOff>
    </xdr:to>
    <xdr:sp macro="" textlink="">
      <xdr:nvSpPr>
        <xdr:cNvPr id="608" name="楕円 607"/>
        <xdr:cNvSpPr/>
      </xdr:nvSpPr>
      <xdr:spPr>
        <a:xfrm>
          <a:off x="12763500" y="97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95751</xdr:rowOff>
    </xdr:from>
    <xdr:ext cx="534377" cy="259045"/>
    <xdr:sp macro="" textlink="">
      <xdr:nvSpPr>
        <xdr:cNvPr id="609" name="テキスト ボックス 608"/>
        <xdr:cNvSpPr txBox="1"/>
      </xdr:nvSpPr>
      <xdr:spPr>
        <a:xfrm>
          <a:off x="12547111" y="98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7052</xdr:rowOff>
    </xdr:from>
    <xdr:to>
      <xdr:col>85</xdr:col>
      <xdr:colOff>127000</xdr:colOff>
      <xdr:row>79</xdr:row>
      <xdr:rowOff>26257</xdr:rowOff>
    </xdr:to>
    <xdr:cxnSp macro="">
      <xdr:nvCxnSpPr>
        <xdr:cNvPr id="638" name="直線コネクタ 637"/>
        <xdr:cNvCxnSpPr/>
      </xdr:nvCxnSpPr>
      <xdr:spPr>
        <a:xfrm>
          <a:off x="15481300" y="13551602"/>
          <a:ext cx="838200" cy="1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169098</xdr:rowOff>
    </xdr:from>
    <xdr:to>
      <xdr:col>81</xdr:col>
      <xdr:colOff>50800</xdr:colOff>
      <xdr:row>79</xdr:row>
      <xdr:rowOff>7052</xdr:rowOff>
    </xdr:to>
    <xdr:cxnSp macro="">
      <xdr:nvCxnSpPr>
        <xdr:cNvPr id="641" name="直線コネクタ 640"/>
        <xdr:cNvCxnSpPr/>
      </xdr:nvCxnSpPr>
      <xdr:spPr>
        <a:xfrm>
          <a:off x="14592300" y="13542198"/>
          <a:ext cx="8890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43" name="テキスト ボックス 642"/>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155952</xdr:rowOff>
    </xdr:from>
    <xdr:to>
      <xdr:col>76</xdr:col>
      <xdr:colOff>114300</xdr:colOff>
      <xdr:row>78</xdr:row>
      <xdr:rowOff>169098</xdr:rowOff>
    </xdr:to>
    <xdr:cxnSp macro="">
      <xdr:nvCxnSpPr>
        <xdr:cNvPr id="644" name="直線コネクタ 643"/>
        <xdr:cNvCxnSpPr/>
      </xdr:nvCxnSpPr>
      <xdr:spPr>
        <a:xfrm>
          <a:off x="13703300" y="13529052"/>
          <a:ext cx="889000" cy="1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46" name="テキスト ボックス 645"/>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155952</xdr:rowOff>
    </xdr:from>
    <xdr:to>
      <xdr:col>71</xdr:col>
      <xdr:colOff>177800</xdr:colOff>
      <xdr:row>79</xdr:row>
      <xdr:rowOff>35497</xdr:rowOff>
    </xdr:to>
    <xdr:cxnSp macro="">
      <xdr:nvCxnSpPr>
        <xdr:cNvPr id="647" name="直線コネクタ 646"/>
        <xdr:cNvCxnSpPr/>
      </xdr:nvCxnSpPr>
      <xdr:spPr>
        <a:xfrm flipV="1">
          <a:off x="12814300" y="13529052"/>
          <a:ext cx="889000" cy="5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156161</xdr:rowOff>
    </xdr:from>
    <xdr:to>
      <xdr:col>72</xdr:col>
      <xdr:colOff>38100</xdr:colOff>
      <xdr:row>79</xdr:row>
      <xdr:rowOff>86311</xdr:rowOff>
    </xdr:to>
    <xdr:sp macro="" textlink="">
      <xdr:nvSpPr>
        <xdr:cNvPr id="648" name="フローチャート: 判断 647"/>
        <xdr:cNvSpPr/>
      </xdr:nvSpPr>
      <xdr:spPr>
        <a:xfrm>
          <a:off x="13652500" y="135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77438</xdr:rowOff>
    </xdr:from>
    <xdr:ext cx="469744" cy="259045"/>
    <xdr:sp macro="" textlink="">
      <xdr:nvSpPr>
        <xdr:cNvPr id="649" name="テキスト ボックス 648"/>
        <xdr:cNvSpPr txBox="1"/>
      </xdr:nvSpPr>
      <xdr:spPr>
        <a:xfrm>
          <a:off x="13468428" y="1362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154299</xdr:rowOff>
    </xdr:from>
    <xdr:to>
      <xdr:col>67</xdr:col>
      <xdr:colOff>101600</xdr:colOff>
      <xdr:row>79</xdr:row>
      <xdr:rowOff>84449</xdr:rowOff>
    </xdr:to>
    <xdr:sp macro="" textlink="">
      <xdr:nvSpPr>
        <xdr:cNvPr id="650" name="フローチャート: 判断 649"/>
        <xdr:cNvSpPr/>
      </xdr:nvSpPr>
      <xdr:spPr>
        <a:xfrm>
          <a:off x="12763500" y="1352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100976</xdr:rowOff>
    </xdr:from>
    <xdr:ext cx="469744" cy="259045"/>
    <xdr:sp macro="" textlink="">
      <xdr:nvSpPr>
        <xdr:cNvPr id="651" name="テキスト ボックス 650"/>
        <xdr:cNvSpPr txBox="1"/>
      </xdr:nvSpPr>
      <xdr:spPr>
        <a:xfrm>
          <a:off x="12579428" y="1330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146907</xdr:rowOff>
    </xdr:from>
    <xdr:to>
      <xdr:col>85</xdr:col>
      <xdr:colOff>177800</xdr:colOff>
      <xdr:row>79</xdr:row>
      <xdr:rowOff>77057</xdr:rowOff>
    </xdr:to>
    <xdr:sp macro="" textlink="">
      <xdr:nvSpPr>
        <xdr:cNvPr id="657" name="楕円 656"/>
        <xdr:cNvSpPr/>
      </xdr:nvSpPr>
      <xdr:spPr>
        <a:xfrm>
          <a:off x="16268700" y="135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469744" cy="259045"/>
    <xdr:sp macro="" textlink="">
      <xdr:nvSpPr>
        <xdr:cNvPr id="658" name="災害復旧費該当値テキスト"/>
        <xdr:cNvSpPr txBox="1"/>
      </xdr:nvSpPr>
      <xdr:spPr>
        <a:xfrm>
          <a:off x="16370300" y="134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127702</xdr:rowOff>
    </xdr:from>
    <xdr:to>
      <xdr:col>81</xdr:col>
      <xdr:colOff>101600</xdr:colOff>
      <xdr:row>79</xdr:row>
      <xdr:rowOff>57852</xdr:rowOff>
    </xdr:to>
    <xdr:sp macro="" textlink="">
      <xdr:nvSpPr>
        <xdr:cNvPr id="659" name="楕円 658"/>
        <xdr:cNvSpPr/>
      </xdr:nvSpPr>
      <xdr:spPr>
        <a:xfrm>
          <a:off x="15430500" y="135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74379</xdr:rowOff>
    </xdr:from>
    <xdr:ext cx="534377" cy="259045"/>
    <xdr:sp macro="" textlink="">
      <xdr:nvSpPr>
        <xdr:cNvPr id="660" name="テキスト ボックス 659"/>
        <xdr:cNvSpPr txBox="1"/>
      </xdr:nvSpPr>
      <xdr:spPr>
        <a:xfrm>
          <a:off x="15214111" y="1327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118298</xdr:rowOff>
    </xdr:from>
    <xdr:to>
      <xdr:col>76</xdr:col>
      <xdr:colOff>165100</xdr:colOff>
      <xdr:row>79</xdr:row>
      <xdr:rowOff>48448</xdr:rowOff>
    </xdr:to>
    <xdr:sp macro="" textlink="">
      <xdr:nvSpPr>
        <xdr:cNvPr id="661" name="楕円 660"/>
        <xdr:cNvSpPr/>
      </xdr:nvSpPr>
      <xdr:spPr>
        <a:xfrm>
          <a:off x="14541500" y="1349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64975</xdr:rowOff>
    </xdr:from>
    <xdr:ext cx="534377" cy="259045"/>
    <xdr:sp macro="" textlink="">
      <xdr:nvSpPr>
        <xdr:cNvPr id="662" name="テキスト ボックス 661"/>
        <xdr:cNvSpPr txBox="1"/>
      </xdr:nvSpPr>
      <xdr:spPr>
        <a:xfrm>
          <a:off x="14325111" y="132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105152</xdr:rowOff>
    </xdr:from>
    <xdr:to>
      <xdr:col>72</xdr:col>
      <xdr:colOff>38100</xdr:colOff>
      <xdr:row>79</xdr:row>
      <xdr:rowOff>35302</xdr:rowOff>
    </xdr:to>
    <xdr:sp macro="" textlink="">
      <xdr:nvSpPr>
        <xdr:cNvPr id="663" name="楕円 662"/>
        <xdr:cNvSpPr/>
      </xdr:nvSpPr>
      <xdr:spPr>
        <a:xfrm>
          <a:off x="13652500" y="134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51829</xdr:rowOff>
    </xdr:from>
    <xdr:ext cx="534377" cy="259045"/>
    <xdr:sp macro="" textlink="">
      <xdr:nvSpPr>
        <xdr:cNvPr id="664" name="テキスト ボックス 663"/>
        <xdr:cNvSpPr txBox="1"/>
      </xdr:nvSpPr>
      <xdr:spPr>
        <a:xfrm>
          <a:off x="13436111" y="132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156147</xdr:rowOff>
    </xdr:from>
    <xdr:to>
      <xdr:col>67</xdr:col>
      <xdr:colOff>101600</xdr:colOff>
      <xdr:row>79</xdr:row>
      <xdr:rowOff>86297</xdr:rowOff>
    </xdr:to>
    <xdr:sp macro="" textlink="">
      <xdr:nvSpPr>
        <xdr:cNvPr id="665" name="楕円 664"/>
        <xdr:cNvSpPr/>
      </xdr:nvSpPr>
      <xdr:spPr>
        <a:xfrm>
          <a:off x="127635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77424</xdr:rowOff>
    </xdr:from>
    <xdr:ext cx="469744" cy="259045"/>
    <xdr:sp macro="" textlink="">
      <xdr:nvSpPr>
        <xdr:cNvPr id="666" name="テキスト ボックス 665"/>
        <xdr:cNvSpPr txBox="1"/>
      </xdr:nvSpPr>
      <xdr:spPr>
        <a:xfrm>
          <a:off x="12579428" y="1362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62356</xdr:rowOff>
    </xdr:from>
    <xdr:to>
      <xdr:col>85</xdr:col>
      <xdr:colOff>127000</xdr:colOff>
      <xdr:row>96</xdr:row>
      <xdr:rowOff>85311</xdr:rowOff>
    </xdr:to>
    <xdr:cxnSp macro="">
      <xdr:nvCxnSpPr>
        <xdr:cNvPr id="693" name="直線コネクタ 692"/>
        <xdr:cNvCxnSpPr/>
      </xdr:nvCxnSpPr>
      <xdr:spPr>
        <a:xfrm>
          <a:off x="15481300" y="16521556"/>
          <a:ext cx="8382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46468</xdr:rowOff>
    </xdr:from>
    <xdr:to>
      <xdr:col>81</xdr:col>
      <xdr:colOff>50800</xdr:colOff>
      <xdr:row>96</xdr:row>
      <xdr:rowOff>62356</xdr:rowOff>
    </xdr:to>
    <xdr:cxnSp macro="">
      <xdr:nvCxnSpPr>
        <xdr:cNvPr id="696" name="直線コネクタ 695"/>
        <xdr:cNvCxnSpPr/>
      </xdr:nvCxnSpPr>
      <xdr:spPr>
        <a:xfrm>
          <a:off x="14592300" y="16505668"/>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8" name="テキスト ボックス 697"/>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153645</xdr:rowOff>
    </xdr:from>
    <xdr:to>
      <xdr:col>76</xdr:col>
      <xdr:colOff>114300</xdr:colOff>
      <xdr:row>96</xdr:row>
      <xdr:rowOff>46468</xdr:rowOff>
    </xdr:to>
    <xdr:cxnSp macro="">
      <xdr:nvCxnSpPr>
        <xdr:cNvPr id="699" name="直線コネクタ 698"/>
        <xdr:cNvCxnSpPr/>
      </xdr:nvCxnSpPr>
      <xdr:spPr>
        <a:xfrm>
          <a:off x="13703300" y="16441395"/>
          <a:ext cx="889000" cy="6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153645</xdr:rowOff>
    </xdr:from>
    <xdr:to>
      <xdr:col>71</xdr:col>
      <xdr:colOff>177800</xdr:colOff>
      <xdr:row>95</xdr:row>
      <xdr:rowOff>161285</xdr:rowOff>
    </xdr:to>
    <xdr:cxnSp macro="">
      <xdr:nvCxnSpPr>
        <xdr:cNvPr id="702" name="直線コネクタ 701"/>
        <xdr:cNvCxnSpPr/>
      </xdr:nvCxnSpPr>
      <xdr:spPr>
        <a:xfrm flipV="1">
          <a:off x="12814300" y="16441395"/>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153622</xdr:rowOff>
    </xdr:from>
    <xdr:to>
      <xdr:col>72</xdr:col>
      <xdr:colOff>38100</xdr:colOff>
      <xdr:row>97</xdr:row>
      <xdr:rowOff>83772</xdr:rowOff>
    </xdr:to>
    <xdr:sp macro="" textlink="">
      <xdr:nvSpPr>
        <xdr:cNvPr id="703" name="フローチャート: 判断 702"/>
        <xdr:cNvSpPr/>
      </xdr:nvSpPr>
      <xdr:spPr>
        <a:xfrm>
          <a:off x="13652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74899</xdr:rowOff>
    </xdr:from>
    <xdr:ext cx="534377" cy="259045"/>
    <xdr:sp macro="" textlink="">
      <xdr:nvSpPr>
        <xdr:cNvPr id="704" name="テキスト ボックス 703"/>
        <xdr:cNvSpPr txBox="1"/>
      </xdr:nvSpPr>
      <xdr:spPr>
        <a:xfrm>
          <a:off x="13436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151926</xdr:rowOff>
    </xdr:from>
    <xdr:to>
      <xdr:col>67</xdr:col>
      <xdr:colOff>101600</xdr:colOff>
      <xdr:row>97</xdr:row>
      <xdr:rowOff>82076</xdr:rowOff>
    </xdr:to>
    <xdr:sp macro="" textlink="">
      <xdr:nvSpPr>
        <xdr:cNvPr id="705" name="フローチャート: 判断 704"/>
        <xdr:cNvSpPr/>
      </xdr:nvSpPr>
      <xdr:spPr>
        <a:xfrm>
          <a:off x="12763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73203</xdr:rowOff>
    </xdr:from>
    <xdr:ext cx="534377" cy="259045"/>
    <xdr:sp macro="" textlink="">
      <xdr:nvSpPr>
        <xdr:cNvPr id="706" name="テキスト ボックス 705"/>
        <xdr:cNvSpPr txBox="1"/>
      </xdr:nvSpPr>
      <xdr:spPr>
        <a:xfrm>
          <a:off x="12547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34511</xdr:rowOff>
    </xdr:from>
    <xdr:to>
      <xdr:col>85</xdr:col>
      <xdr:colOff>177800</xdr:colOff>
      <xdr:row>96</xdr:row>
      <xdr:rowOff>136111</xdr:rowOff>
    </xdr:to>
    <xdr:sp macro="" textlink="">
      <xdr:nvSpPr>
        <xdr:cNvPr id="712" name="楕円 711"/>
        <xdr:cNvSpPr/>
      </xdr:nvSpPr>
      <xdr:spPr>
        <a:xfrm>
          <a:off x="16268700" y="164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57388</xdr:rowOff>
    </xdr:from>
    <xdr:ext cx="534377" cy="259045"/>
    <xdr:sp macro="" textlink="">
      <xdr:nvSpPr>
        <xdr:cNvPr id="713" name="公債費該当値テキスト"/>
        <xdr:cNvSpPr txBox="1"/>
      </xdr:nvSpPr>
      <xdr:spPr>
        <a:xfrm>
          <a:off x="16370300" y="163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11556</xdr:rowOff>
    </xdr:from>
    <xdr:to>
      <xdr:col>81</xdr:col>
      <xdr:colOff>101600</xdr:colOff>
      <xdr:row>96</xdr:row>
      <xdr:rowOff>113156</xdr:rowOff>
    </xdr:to>
    <xdr:sp macro="" textlink="">
      <xdr:nvSpPr>
        <xdr:cNvPr id="714" name="楕円 713"/>
        <xdr:cNvSpPr/>
      </xdr:nvSpPr>
      <xdr:spPr>
        <a:xfrm>
          <a:off x="15430500" y="164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129683</xdr:rowOff>
    </xdr:from>
    <xdr:ext cx="534377" cy="259045"/>
    <xdr:sp macro="" textlink="">
      <xdr:nvSpPr>
        <xdr:cNvPr id="715" name="テキスト ボックス 714"/>
        <xdr:cNvSpPr txBox="1"/>
      </xdr:nvSpPr>
      <xdr:spPr>
        <a:xfrm>
          <a:off x="15214111" y="1624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167118</xdr:rowOff>
    </xdr:from>
    <xdr:to>
      <xdr:col>76</xdr:col>
      <xdr:colOff>165100</xdr:colOff>
      <xdr:row>96</xdr:row>
      <xdr:rowOff>97268</xdr:rowOff>
    </xdr:to>
    <xdr:sp macro="" textlink="">
      <xdr:nvSpPr>
        <xdr:cNvPr id="716" name="楕円 715"/>
        <xdr:cNvSpPr/>
      </xdr:nvSpPr>
      <xdr:spPr>
        <a:xfrm>
          <a:off x="14541500" y="164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113795</xdr:rowOff>
    </xdr:from>
    <xdr:ext cx="534377" cy="259045"/>
    <xdr:sp macro="" textlink="">
      <xdr:nvSpPr>
        <xdr:cNvPr id="717" name="テキスト ボックス 716"/>
        <xdr:cNvSpPr txBox="1"/>
      </xdr:nvSpPr>
      <xdr:spPr>
        <a:xfrm>
          <a:off x="14325111" y="162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102845</xdr:rowOff>
    </xdr:from>
    <xdr:to>
      <xdr:col>72</xdr:col>
      <xdr:colOff>38100</xdr:colOff>
      <xdr:row>96</xdr:row>
      <xdr:rowOff>32995</xdr:rowOff>
    </xdr:to>
    <xdr:sp macro="" textlink="">
      <xdr:nvSpPr>
        <xdr:cNvPr id="718" name="楕円 717"/>
        <xdr:cNvSpPr/>
      </xdr:nvSpPr>
      <xdr:spPr>
        <a:xfrm>
          <a:off x="13652500" y="16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49522</xdr:rowOff>
    </xdr:from>
    <xdr:ext cx="599010" cy="259045"/>
    <xdr:sp macro="" textlink="">
      <xdr:nvSpPr>
        <xdr:cNvPr id="719" name="テキスト ボックス 718"/>
        <xdr:cNvSpPr txBox="1"/>
      </xdr:nvSpPr>
      <xdr:spPr>
        <a:xfrm>
          <a:off x="13403795" y="1616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110485</xdr:rowOff>
    </xdr:from>
    <xdr:to>
      <xdr:col>67</xdr:col>
      <xdr:colOff>101600</xdr:colOff>
      <xdr:row>96</xdr:row>
      <xdr:rowOff>40635</xdr:rowOff>
    </xdr:to>
    <xdr:sp macro="" textlink="">
      <xdr:nvSpPr>
        <xdr:cNvPr id="720" name="楕円 719"/>
        <xdr:cNvSpPr/>
      </xdr:nvSpPr>
      <xdr:spPr>
        <a:xfrm>
          <a:off x="12763500" y="163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57162</xdr:rowOff>
    </xdr:from>
    <xdr:ext cx="599010" cy="259045"/>
    <xdr:sp macro="" textlink="">
      <xdr:nvSpPr>
        <xdr:cNvPr id="721" name="テキスト ボックス 720"/>
        <xdr:cNvSpPr txBox="1"/>
      </xdr:nvSpPr>
      <xdr:spPr>
        <a:xfrm>
          <a:off x="12514795" y="1617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5" name="テキスト ボックス 73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41" name="テキスト ボックス 740"/>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168339</xdr:rowOff>
    </xdr:from>
    <xdr:to>
      <xdr:col>116</xdr:col>
      <xdr:colOff>62864</xdr:colOff>
      <xdr:row>39</xdr:row>
      <xdr:rowOff>44450</xdr:rowOff>
    </xdr:to>
    <xdr:cxnSp macro="">
      <xdr:nvCxnSpPr>
        <xdr:cNvPr id="745" name="直線コネクタ 744"/>
        <xdr:cNvCxnSpPr/>
      </xdr:nvCxnSpPr>
      <xdr:spPr>
        <a:xfrm flipV="1">
          <a:off x="22159595" y="6683439"/>
          <a:ext cx="1269" cy="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153116</xdr:rowOff>
    </xdr:from>
    <xdr:ext cx="249299" cy="259045"/>
    <xdr:sp macro="" textlink="">
      <xdr:nvSpPr>
        <xdr:cNvPr id="746" name="諸支出金最小値テキスト"/>
        <xdr:cNvSpPr txBox="1"/>
      </xdr:nvSpPr>
      <xdr:spPr>
        <a:xfrm>
          <a:off x="22212300" y="68396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115016</xdr:rowOff>
    </xdr:from>
    <xdr:ext cx="469744" cy="259045"/>
    <xdr:sp macro="" textlink="">
      <xdr:nvSpPr>
        <xdr:cNvPr id="748" name="諸支出金最大値テキスト"/>
        <xdr:cNvSpPr txBox="1"/>
      </xdr:nvSpPr>
      <xdr:spPr>
        <a:xfrm>
          <a:off x="22212300" y="6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168339</xdr:rowOff>
    </xdr:from>
    <xdr:to>
      <xdr:col>116</xdr:col>
      <xdr:colOff>152400</xdr:colOff>
      <xdr:row>38</xdr:row>
      <xdr:rowOff>168339</xdr:rowOff>
    </xdr:to>
    <xdr:cxnSp macro="">
      <xdr:nvCxnSpPr>
        <xdr:cNvPr id="749" name="直線コネクタ 748"/>
        <xdr:cNvCxnSpPr/>
      </xdr:nvCxnSpPr>
      <xdr:spPr>
        <a:xfrm>
          <a:off x="22072600" y="668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43142</xdr:rowOff>
    </xdr:from>
    <xdr:to>
      <xdr:col>116</xdr:col>
      <xdr:colOff>63500</xdr:colOff>
      <xdr:row>39</xdr:row>
      <xdr:rowOff>44450</xdr:rowOff>
    </xdr:to>
    <xdr:cxnSp macro="">
      <xdr:nvCxnSpPr>
        <xdr:cNvPr id="750" name="直線コネクタ 749"/>
        <xdr:cNvCxnSpPr/>
      </xdr:nvCxnSpPr>
      <xdr:spPr>
        <a:xfrm>
          <a:off x="21323300" y="6729692"/>
          <a:ext cx="8382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70566</xdr:rowOff>
    </xdr:from>
    <xdr:ext cx="378565" cy="259045"/>
    <xdr:sp macro="" textlink="">
      <xdr:nvSpPr>
        <xdr:cNvPr id="751" name="諸支出金平均値テキスト"/>
        <xdr:cNvSpPr txBox="1"/>
      </xdr:nvSpPr>
      <xdr:spPr>
        <a:xfrm>
          <a:off x="22212300" y="65856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162573</xdr:rowOff>
    </xdr:from>
    <xdr:to>
      <xdr:col>116</xdr:col>
      <xdr:colOff>114300</xdr:colOff>
      <xdr:row>39</xdr:row>
      <xdr:rowOff>92723</xdr:rowOff>
    </xdr:to>
    <xdr:sp macro="" textlink="">
      <xdr:nvSpPr>
        <xdr:cNvPr id="752" name="フローチャート: 判断 751"/>
        <xdr:cNvSpPr/>
      </xdr:nvSpPr>
      <xdr:spPr>
        <a:xfrm>
          <a:off x="22110700" y="667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50102</xdr:rowOff>
    </xdr:from>
    <xdr:to>
      <xdr:col>111</xdr:col>
      <xdr:colOff>177800</xdr:colOff>
      <xdr:row>39</xdr:row>
      <xdr:rowOff>43142</xdr:rowOff>
    </xdr:to>
    <xdr:cxnSp macro="">
      <xdr:nvCxnSpPr>
        <xdr:cNvPr id="753" name="直線コネクタ 752"/>
        <xdr:cNvCxnSpPr/>
      </xdr:nvCxnSpPr>
      <xdr:spPr>
        <a:xfrm>
          <a:off x="20434300" y="6222302"/>
          <a:ext cx="889000" cy="50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163068</xdr:rowOff>
    </xdr:from>
    <xdr:to>
      <xdr:col>112</xdr:col>
      <xdr:colOff>38100</xdr:colOff>
      <xdr:row>39</xdr:row>
      <xdr:rowOff>93218</xdr:rowOff>
    </xdr:to>
    <xdr:sp macro="" textlink="">
      <xdr:nvSpPr>
        <xdr:cNvPr id="754" name="フローチャート: 判断 753"/>
        <xdr:cNvSpPr/>
      </xdr:nvSpPr>
      <xdr:spPr>
        <a:xfrm>
          <a:off x="21272500" y="667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109745</xdr:rowOff>
    </xdr:from>
    <xdr:ext cx="378565" cy="259045"/>
    <xdr:sp macro="" textlink="">
      <xdr:nvSpPr>
        <xdr:cNvPr id="755" name="テキスト ボックス 754"/>
        <xdr:cNvSpPr txBox="1"/>
      </xdr:nvSpPr>
      <xdr:spPr>
        <a:xfrm>
          <a:off x="21134017" y="6453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50102</xdr:rowOff>
    </xdr:from>
    <xdr:to>
      <xdr:col>107</xdr:col>
      <xdr:colOff>50800</xdr:colOff>
      <xdr:row>39</xdr:row>
      <xdr:rowOff>43599</xdr:rowOff>
    </xdr:to>
    <xdr:cxnSp macro="">
      <xdr:nvCxnSpPr>
        <xdr:cNvPr id="756" name="直線コネクタ 755"/>
        <xdr:cNvCxnSpPr/>
      </xdr:nvCxnSpPr>
      <xdr:spPr>
        <a:xfrm flipV="1">
          <a:off x="19545300" y="6222302"/>
          <a:ext cx="889000" cy="50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152578</xdr:rowOff>
    </xdr:from>
    <xdr:to>
      <xdr:col>107</xdr:col>
      <xdr:colOff>101600</xdr:colOff>
      <xdr:row>39</xdr:row>
      <xdr:rowOff>82728</xdr:rowOff>
    </xdr:to>
    <xdr:sp macro="" textlink="">
      <xdr:nvSpPr>
        <xdr:cNvPr id="757" name="フローチャート: 判断 756"/>
        <xdr:cNvSpPr/>
      </xdr:nvSpPr>
      <xdr:spPr>
        <a:xfrm>
          <a:off x="20383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73855</xdr:rowOff>
    </xdr:from>
    <xdr:ext cx="378565" cy="259045"/>
    <xdr:sp macro="" textlink="">
      <xdr:nvSpPr>
        <xdr:cNvPr id="758" name="テキスト ボックス 757"/>
        <xdr:cNvSpPr txBox="1"/>
      </xdr:nvSpPr>
      <xdr:spPr>
        <a:xfrm>
          <a:off x="20245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134328</xdr:rowOff>
    </xdr:from>
    <xdr:to>
      <xdr:col>102</xdr:col>
      <xdr:colOff>114300</xdr:colOff>
      <xdr:row>39</xdr:row>
      <xdr:rowOff>43599</xdr:rowOff>
    </xdr:to>
    <xdr:cxnSp macro="">
      <xdr:nvCxnSpPr>
        <xdr:cNvPr id="759" name="直線コネクタ 758"/>
        <xdr:cNvCxnSpPr/>
      </xdr:nvCxnSpPr>
      <xdr:spPr>
        <a:xfrm>
          <a:off x="18656300" y="5449278"/>
          <a:ext cx="889000" cy="128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162699</xdr:rowOff>
    </xdr:from>
    <xdr:to>
      <xdr:col>102</xdr:col>
      <xdr:colOff>165100</xdr:colOff>
      <xdr:row>39</xdr:row>
      <xdr:rowOff>92849</xdr:rowOff>
    </xdr:to>
    <xdr:sp macro="" textlink="">
      <xdr:nvSpPr>
        <xdr:cNvPr id="760" name="フローチャート: 判断 759"/>
        <xdr:cNvSpPr/>
      </xdr:nvSpPr>
      <xdr:spPr>
        <a:xfrm>
          <a:off x="19494500" y="6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109377</xdr:rowOff>
    </xdr:from>
    <xdr:ext cx="378565" cy="259045"/>
    <xdr:sp macro="" textlink="">
      <xdr:nvSpPr>
        <xdr:cNvPr id="761" name="テキスト ボックス 760"/>
        <xdr:cNvSpPr txBox="1"/>
      </xdr:nvSpPr>
      <xdr:spPr>
        <a:xfrm>
          <a:off x="19356017" y="6453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148565</xdr:rowOff>
    </xdr:from>
    <xdr:to>
      <xdr:col>98</xdr:col>
      <xdr:colOff>38100</xdr:colOff>
      <xdr:row>39</xdr:row>
      <xdr:rowOff>78715</xdr:rowOff>
    </xdr:to>
    <xdr:sp macro="" textlink="">
      <xdr:nvSpPr>
        <xdr:cNvPr id="762" name="フローチャート: 判断 761"/>
        <xdr:cNvSpPr/>
      </xdr:nvSpPr>
      <xdr:spPr>
        <a:xfrm>
          <a:off x="18605500" y="666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69842</xdr:rowOff>
    </xdr:from>
    <xdr:ext cx="469744" cy="259045"/>
    <xdr:sp macro="" textlink="">
      <xdr:nvSpPr>
        <xdr:cNvPr id="763" name="テキスト ボックス 762"/>
        <xdr:cNvSpPr txBox="1"/>
      </xdr:nvSpPr>
      <xdr:spPr>
        <a:xfrm>
          <a:off x="18421428" y="67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26116</xdr:rowOff>
    </xdr:from>
    <xdr:ext cx="249299" cy="259045"/>
    <xdr:sp macro="" textlink="">
      <xdr:nvSpPr>
        <xdr:cNvPr id="770" name="諸支出金該当値テキスト"/>
        <xdr:cNvSpPr txBox="1"/>
      </xdr:nvSpPr>
      <xdr:spPr>
        <a:xfrm>
          <a:off x="22212300" y="67126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163792</xdr:rowOff>
    </xdr:from>
    <xdr:to>
      <xdr:col>112</xdr:col>
      <xdr:colOff>38100</xdr:colOff>
      <xdr:row>39</xdr:row>
      <xdr:rowOff>93942</xdr:rowOff>
    </xdr:to>
    <xdr:sp macro="" textlink="">
      <xdr:nvSpPr>
        <xdr:cNvPr id="771" name="楕円 770"/>
        <xdr:cNvSpPr/>
      </xdr:nvSpPr>
      <xdr:spPr>
        <a:xfrm>
          <a:off x="21272500" y="66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85069</xdr:rowOff>
    </xdr:from>
    <xdr:ext cx="378565" cy="259045"/>
    <xdr:sp macro="" textlink="">
      <xdr:nvSpPr>
        <xdr:cNvPr id="772" name="テキスト ボックス 771"/>
        <xdr:cNvSpPr txBox="1"/>
      </xdr:nvSpPr>
      <xdr:spPr>
        <a:xfrm>
          <a:off x="21134017" y="677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170752</xdr:rowOff>
    </xdr:from>
    <xdr:to>
      <xdr:col>107</xdr:col>
      <xdr:colOff>101600</xdr:colOff>
      <xdr:row>36</xdr:row>
      <xdr:rowOff>100902</xdr:rowOff>
    </xdr:to>
    <xdr:sp macro="" textlink="">
      <xdr:nvSpPr>
        <xdr:cNvPr id="773" name="楕円 772"/>
        <xdr:cNvSpPr/>
      </xdr:nvSpPr>
      <xdr:spPr>
        <a:xfrm>
          <a:off x="20383500" y="61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117429</xdr:rowOff>
    </xdr:from>
    <xdr:ext cx="534377" cy="259045"/>
    <xdr:sp macro="" textlink="">
      <xdr:nvSpPr>
        <xdr:cNvPr id="774" name="テキスト ボックス 773"/>
        <xdr:cNvSpPr txBox="1"/>
      </xdr:nvSpPr>
      <xdr:spPr>
        <a:xfrm>
          <a:off x="20167111" y="59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164249</xdr:rowOff>
    </xdr:from>
    <xdr:to>
      <xdr:col>102</xdr:col>
      <xdr:colOff>165100</xdr:colOff>
      <xdr:row>39</xdr:row>
      <xdr:rowOff>94399</xdr:rowOff>
    </xdr:to>
    <xdr:sp macro="" textlink="">
      <xdr:nvSpPr>
        <xdr:cNvPr id="775" name="楕円 774"/>
        <xdr:cNvSpPr/>
      </xdr:nvSpPr>
      <xdr:spPr>
        <a:xfrm>
          <a:off x="19494500" y="66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85526</xdr:rowOff>
    </xdr:from>
    <xdr:ext cx="313932" cy="259045"/>
    <xdr:sp macro="" textlink="">
      <xdr:nvSpPr>
        <xdr:cNvPr id="776" name="テキスト ボックス 775"/>
        <xdr:cNvSpPr txBox="1"/>
      </xdr:nvSpPr>
      <xdr:spPr>
        <a:xfrm>
          <a:off x="19388333" y="6772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83528</xdr:rowOff>
    </xdr:from>
    <xdr:to>
      <xdr:col>98</xdr:col>
      <xdr:colOff>38100</xdr:colOff>
      <xdr:row>32</xdr:row>
      <xdr:rowOff>13678</xdr:rowOff>
    </xdr:to>
    <xdr:sp macro="" textlink="">
      <xdr:nvSpPr>
        <xdr:cNvPr id="777" name="楕円 776"/>
        <xdr:cNvSpPr/>
      </xdr:nvSpPr>
      <xdr:spPr>
        <a:xfrm>
          <a:off x="18605500" y="53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30</xdr:row>
      <xdr:rowOff>30205</xdr:rowOff>
    </xdr:from>
    <xdr:ext cx="599010" cy="259045"/>
    <xdr:sp macro="" textlink="">
      <xdr:nvSpPr>
        <xdr:cNvPr id="778" name="テキスト ボックス 777"/>
        <xdr:cNvSpPr txBox="1"/>
      </xdr:nvSpPr>
      <xdr:spPr>
        <a:xfrm>
          <a:off x="18356795" y="517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フローチャート: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7" name="フローチャート: 判断 816"/>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8" name="テキスト ボックス 817"/>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863,935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総務費は、類似団体と比較すると</a:t>
          </a:r>
          <a:r>
            <a:rPr kumimoji="1" lang="en-US" altLang="ja-JP" sz="1300">
              <a:latin typeface="ＭＳ Ｐゴシック" panose="020B0600070205080204" pitchFamily="50" charset="-128"/>
              <a:ea typeface="ＭＳ Ｐゴシック" panose="020B0600070205080204" pitchFamily="50" charset="-128"/>
            </a:rPr>
            <a:t>70,161</a:t>
          </a:r>
          <a:r>
            <a:rPr kumimoji="1" lang="ja-JP" altLang="en-US" sz="1300">
              <a:latin typeface="ＭＳ Ｐゴシック" panose="020B0600070205080204" pitchFamily="50" charset="-128"/>
              <a:ea typeface="ＭＳ Ｐゴシック" panose="020B0600070205080204" pitchFamily="50" charset="-128"/>
            </a:rPr>
            <a:t>円上回っている。平成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年度は移住体験施設改修事業の実施と財政調整基金積立金及び鉄道経営安定基金積立金の影響で増加している。</a:t>
          </a:r>
        </a:p>
        <a:p>
          <a:r>
            <a:rPr kumimoji="1" lang="ja-JP" altLang="en-US" sz="1300">
              <a:latin typeface="ＭＳ Ｐゴシック" panose="020B0600070205080204" pitchFamily="50" charset="-128"/>
              <a:ea typeface="ＭＳ Ｐゴシック" panose="020B0600070205080204" pitchFamily="50" charset="-128"/>
            </a:rPr>
            <a:t>　消防費で平成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年度が類似団体と比較して大きく上回っているのは、平成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年度は消防組合デジタル無線整備負担金、平成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年度は津波避難タワー整備事業、平成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年度は浜崎地区集会所兼避難所整備事業の実施による影響である。　</a:t>
          </a:r>
        </a:p>
        <a:p>
          <a:r>
            <a:rPr kumimoji="1" lang="ja-JP" altLang="en-US" sz="1300">
              <a:latin typeface="ＭＳ Ｐゴシック" panose="020B0600070205080204" pitchFamily="50" charset="-128"/>
              <a:ea typeface="ＭＳ Ｐゴシック" panose="020B0600070205080204" pitchFamily="50" charset="-128"/>
            </a:rPr>
            <a:t>　教育費で平成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年度が類似団体と比較して大きく上回っているのは、海陽学校給食センター整備事業による影響である。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年度が類似団体と比較して大きく上回っているのは、台風被害による影響である。</a:t>
          </a:r>
        </a:p>
        <a:p>
          <a:r>
            <a:rPr kumimoji="1" lang="ja-JP" altLang="en-US" sz="1300">
              <a:latin typeface="ＭＳ Ｐゴシック" panose="020B0600070205080204" pitchFamily="50" charset="-128"/>
              <a:ea typeface="ＭＳ Ｐゴシック" panose="020B0600070205080204" pitchFamily="50" charset="-128"/>
            </a:rPr>
            <a:t>　諸支出金で平成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年度が極端に多くなっているのは、特定目的基金の積立を実施したためである。</a:t>
          </a:r>
        </a:p>
        <a:p>
          <a:r>
            <a:rPr kumimoji="1" lang="ja-JP" altLang="en-US" sz="1300">
              <a:latin typeface="ＭＳ Ｐゴシック" panose="020B0600070205080204" pitchFamily="50" charset="-128"/>
              <a:ea typeface="ＭＳ Ｐゴシック" panose="020B0600070205080204" pitchFamily="50" charset="-128"/>
            </a:rPr>
            <a:t>　公債費については、類似団体と比較して</a:t>
          </a:r>
          <a:r>
            <a:rPr kumimoji="1" lang="en-US" altLang="ja-JP" sz="1300">
              <a:latin typeface="ＭＳ Ｐゴシック" panose="020B0600070205080204" pitchFamily="50" charset="-128"/>
              <a:ea typeface="ＭＳ Ｐゴシック" panose="020B0600070205080204" pitchFamily="50" charset="-128"/>
            </a:rPr>
            <a:t>16,829</a:t>
          </a:r>
          <a:r>
            <a:rPr kumimoji="1" lang="ja-JP" altLang="en-US" sz="1300">
              <a:latin typeface="ＭＳ Ｐゴシック" panose="020B0600070205080204" pitchFamily="50" charset="-128"/>
              <a:ea typeface="ＭＳ Ｐゴシック" panose="020B0600070205080204" pitchFamily="50" charset="-128"/>
            </a:rPr>
            <a:t>円上回っているが、平成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年度と比較すると、合併前の大規模事業の償還終了や計画的な繰上償還等により</a:t>
          </a:r>
          <a:r>
            <a:rPr kumimoji="1" lang="en-US" altLang="ja-JP" sz="1300">
              <a:latin typeface="ＭＳ Ｐゴシック" panose="020B0600070205080204" pitchFamily="50" charset="-128"/>
              <a:ea typeface="ＭＳ Ｐゴシック" panose="020B0600070205080204" pitchFamily="50" charset="-128"/>
            </a:rPr>
            <a:t>20,883</a:t>
          </a:r>
          <a:r>
            <a:rPr kumimoji="1" lang="ja-JP" altLang="en-US" sz="1300">
              <a:latin typeface="ＭＳ Ｐゴシック" panose="020B0600070205080204" pitchFamily="50" charset="-128"/>
              <a:ea typeface="ＭＳ Ｐゴシック" panose="020B0600070205080204" pitchFamily="50" charset="-128"/>
            </a:rPr>
            <a:t>円減少（△</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実質収支比率については順調に改善しており、大規模事業の償還終了や計画的な繰上償還の実施が大きな要因となっている。</a:t>
          </a:r>
        </a:p>
        <a:p>
          <a:r>
            <a:rPr kumimoji="1" lang="ja-JP" altLang="en-US" sz="1400">
              <a:latin typeface="ＭＳ ゴシック" pitchFamily="49" charset="-128"/>
              <a:ea typeface="ＭＳ ゴシック" pitchFamily="49" charset="-128"/>
            </a:rPr>
            <a:t>　また、定員適正化計画に基づく人件費の抑制、行財政改革の実行による徹底した経費削減により、財政調整基金残高は平成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3,600</a:t>
          </a:r>
          <a:r>
            <a:rPr kumimoji="1" lang="ja-JP" altLang="en-US" sz="1400">
              <a:latin typeface="ＭＳ ゴシック" pitchFamily="49" charset="-128"/>
              <a:ea typeface="ＭＳ ゴシック" pitchFamily="49" charset="-128"/>
            </a:rPr>
            <a:t>百万円となっており、将来に備えての財源確保もでき、財政は健全化に向かっているといえる。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全ての会計において資金不足は生じていない。健全に運営されているといえる。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otu&#12304;&#28023;&#38525;&#30010;&#12539;&#22238;&#31572;&#12305;&#12304;&#36001;&#25919;&#29366;&#27841;&#36039;&#26009;&#38598;&#12305;_363880_&#28023;&#38525;&#30010;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row>
        <row r="53">
          <cell r="CF53">
            <v>52.5</v>
          </cell>
          <cell r="CN53">
            <v>53.5</v>
          </cell>
          <cell r="CV53">
            <v>63.4</v>
          </cell>
        </row>
        <row r="55">
          <cell r="AN55" t="str">
            <v>類似団体内平均値</v>
          </cell>
          <cell r="CF55">
            <v>0.8</v>
          </cell>
          <cell r="CN55">
            <v>0</v>
          </cell>
          <cell r="CV55">
            <v>0</v>
          </cell>
        </row>
        <row r="57">
          <cell r="CF57">
            <v>56.2</v>
          </cell>
          <cell r="CN57">
            <v>58.6</v>
          </cell>
          <cell r="CV57">
            <v>60.3</v>
          </cell>
        </row>
        <row r="72">
          <cell r="BP72" t="str">
            <v>H25</v>
          </cell>
          <cell r="BX72" t="str">
            <v>H26</v>
          </cell>
          <cell r="CF72" t="str">
            <v>H27</v>
          </cell>
          <cell r="CN72" t="str">
            <v>H28</v>
          </cell>
          <cell r="CV72" t="str">
            <v>H29</v>
          </cell>
        </row>
        <row r="73">
          <cell r="AN73" t="str">
            <v>当該団体値</v>
          </cell>
        </row>
        <row r="75">
          <cell r="BP75">
            <v>4.8</v>
          </cell>
          <cell r="BX75">
            <v>3.4</v>
          </cell>
          <cell r="CF75">
            <v>2.5</v>
          </cell>
          <cell r="CN75">
            <v>1.8</v>
          </cell>
          <cell r="CV75">
            <v>1.2</v>
          </cell>
        </row>
        <row r="77">
          <cell r="AN77" t="str">
            <v>類似団体内平均値</v>
          </cell>
          <cell r="BP77">
            <v>18.899999999999999</v>
          </cell>
          <cell r="BX77">
            <v>10.199999999999999</v>
          </cell>
          <cell r="CF77">
            <v>0.8</v>
          </cell>
          <cell r="CN77">
            <v>0</v>
          </cell>
          <cell r="CV77">
            <v>0</v>
          </cell>
        </row>
        <row r="79">
          <cell r="BP79">
            <v>10.1</v>
          </cell>
          <cell r="BX79">
            <v>9.1</v>
          </cell>
          <cell r="CF79">
            <v>8.1</v>
          </cell>
          <cell r="CN79">
            <v>7.3</v>
          </cell>
          <cell r="CV79">
            <v>7.2</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2" sqref="A2"/>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8540715</v>
      </c>
      <c r="BO4" s="403"/>
      <c r="BP4" s="403"/>
      <c r="BQ4" s="403"/>
      <c r="BR4" s="403"/>
      <c r="BS4" s="403"/>
      <c r="BT4" s="403"/>
      <c r="BU4" s="404"/>
      <c r="BV4" s="402">
        <v>8605893</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4.0999999999999996</v>
      </c>
      <c r="CU4" s="584"/>
      <c r="CV4" s="584"/>
      <c r="CW4" s="584"/>
      <c r="CX4" s="584"/>
      <c r="CY4" s="584"/>
      <c r="CZ4" s="584"/>
      <c r="DA4" s="585"/>
      <c r="DB4" s="583">
        <v>5.7</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8315377</v>
      </c>
      <c r="BO5" s="408"/>
      <c r="BP5" s="408"/>
      <c r="BQ5" s="408"/>
      <c r="BR5" s="408"/>
      <c r="BS5" s="408"/>
      <c r="BT5" s="408"/>
      <c r="BU5" s="409"/>
      <c r="BV5" s="407">
        <v>8209303</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80.599999999999994</v>
      </c>
      <c r="CU5" s="378"/>
      <c r="CV5" s="378"/>
      <c r="CW5" s="378"/>
      <c r="CX5" s="378"/>
      <c r="CY5" s="378"/>
      <c r="CZ5" s="378"/>
      <c r="DA5" s="379"/>
      <c r="DB5" s="377">
        <v>77</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225338</v>
      </c>
      <c r="BO6" s="408"/>
      <c r="BP6" s="408"/>
      <c r="BQ6" s="408"/>
      <c r="BR6" s="408"/>
      <c r="BS6" s="408"/>
      <c r="BT6" s="408"/>
      <c r="BU6" s="409"/>
      <c r="BV6" s="407">
        <v>396590</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83.7</v>
      </c>
      <c r="CU6" s="558"/>
      <c r="CV6" s="558"/>
      <c r="CW6" s="558"/>
      <c r="CX6" s="558"/>
      <c r="CY6" s="558"/>
      <c r="CZ6" s="558"/>
      <c r="DA6" s="559"/>
      <c r="DB6" s="557">
        <v>79.900000000000006</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27435</v>
      </c>
      <c r="BO7" s="408"/>
      <c r="BP7" s="408"/>
      <c r="BQ7" s="408"/>
      <c r="BR7" s="408"/>
      <c r="BS7" s="408"/>
      <c r="BT7" s="408"/>
      <c r="BU7" s="409"/>
      <c r="BV7" s="407">
        <v>100487</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4886197</v>
      </c>
      <c r="CU7" s="408"/>
      <c r="CV7" s="408"/>
      <c r="CW7" s="408"/>
      <c r="CX7" s="408"/>
      <c r="CY7" s="408"/>
      <c r="CZ7" s="408"/>
      <c r="DA7" s="409"/>
      <c r="DB7" s="407">
        <v>5155656</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101</v>
      </c>
      <c r="AV8" s="465"/>
      <c r="AW8" s="465"/>
      <c r="AX8" s="465"/>
      <c r="AY8" s="387" t="s">
        <v>102</v>
      </c>
      <c r="AZ8" s="388"/>
      <c r="BA8" s="388"/>
      <c r="BB8" s="388"/>
      <c r="BC8" s="388"/>
      <c r="BD8" s="388"/>
      <c r="BE8" s="388"/>
      <c r="BF8" s="388"/>
      <c r="BG8" s="388"/>
      <c r="BH8" s="388"/>
      <c r="BI8" s="388"/>
      <c r="BJ8" s="388"/>
      <c r="BK8" s="388"/>
      <c r="BL8" s="388"/>
      <c r="BM8" s="389"/>
      <c r="BN8" s="407">
        <v>197903</v>
      </c>
      <c r="BO8" s="408"/>
      <c r="BP8" s="408"/>
      <c r="BQ8" s="408"/>
      <c r="BR8" s="408"/>
      <c r="BS8" s="408"/>
      <c r="BT8" s="408"/>
      <c r="BU8" s="409"/>
      <c r="BV8" s="407">
        <v>296103</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0.19</v>
      </c>
      <c r="CU8" s="521"/>
      <c r="CV8" s="521"/>
      <c r="CW8" s="521"/>
      <c r="CX8" s="521"/>
      <c r="CY8" s="521"/>
      <c r="CZ8" s="521"/>
      <c r="DA8" s="522"/>
      <c r="DB8" s="520">
        <v>0.18</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9283</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108</v>
      </c>
      <c r="AV9" s="465"/>
      <c r="AW9" s="465"/>
      <c r="AX9" s="465"/>
      <c r="AY9" s="387" t="s">
        <v>109</v>
      </c>
      <c r="AZ9" s="388"/>
      <c r="BA9" s="388"/>
      <c r="BB9" s="388"/>
      <c r="BC9" s="388"/>
      <c r="BD9" s="388"/>
      <c r="BE9" s="388"/>
      <c r="BF9" s="388"/>
      <c r="BG9" s="388"/>
      <c r="BH9" s="388"/>
      <c r="BI9" s="388"/>
      <c r="BJ9" s="388"/>
      <c r="BK9" s="388"/>
      <c r="BL9" s="388"/>
      <c r="BM9" s="389"/>
      <c r="BN9" s="407">
        <v>-98200</v>
      </c>
      <c r="BO9" s="408"/>
      <c r="BP9" s="408"/>
      <c r="BQ9" s="408"/>
      <c r="BR9" s="408"/>
      <c r="BS9" s="408"/>
      <c r="BT9" s="408"/>
      <c r="BU9" s="409"/>
      <c r="BV9" s="407">
        <v>2826</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14</v>
      </c>
      <c r="CU9" s="378"/>
      <c r="CV9" s="378"/>
      <c r="CW9" s="378"/>
      <c r="CX9" s="378"/>
      <c r="CY9" s="378"/>
      <c r="CZ9" s="378"/>
      <c r="DA9" s="379"/>
      <c r="DB9" s="377">
        <v>14.3</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10446</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501623</v>
      </c>
      <c r="BO10" s="408"/>
      <c r="BP10" s="408"/>
      <c r="BQ10" s="408"/>
      <c r="BR10" s="408"/>
      <c r="BS10" s="408"/>
      <c r="BT10" s="408"/>
      <c r="BU10" s="409"/>
      <c r="BV10" s="407">
        <v>602400</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77759</v>
      </c>
      <c r="BO11" s="408"/>
      <c r="BP11" s="408"/>
      <c r="BQ11" s="408"/>
      <c r="BR11" s="408"/>
      <c r="BS11" s="408"/>
      <c r="BT11" s="408"/>
      <c r="BU11" s="409"/>
      <c r="BV11" s="407">
        <v>105616</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9625</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87</v>
      </c>
      <c r="AV12" s="465"/>
      <c r="AW12" s="465"/>
      <c r="AX12" s="465"/>
      <c r="AY12" s="387" t="s">
        <v>129</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132</v>
      </c>
      <c r="N13" s="508"/>
      <c r="O13" s="508"/>
      <c r="P13" s="508"/>
      <c r="Q13" s="509"/>
      <c r="R13" s="510">
        <v>9455</v>
      </c>
      <c r="S13" s="511"/>
      <c r="T13" s="511"/>
      <c r="U13" s="511"/>
      <c r="V13" s="512"/>
      <c r="W13" s="498" t="s">
        <v>133</v>
      </c>
      <c r="X13" s="420"/>
      <c r="Y13" s="420"/>
      <c r="Z13" s="420"/>
      <c r="AA13" s="420"/>
      <c r="AB13" s="421"/>
      <c r="AC13" s="383">
        <v>693</v>
      </c>
      <c r="AD13" s="384"/>
      <c r="AE13" s="384"/>
      <c r="AF13" s="384"/>
      <c r="AG13" s="385"/>
      <c r="AH13" s="383">
        <v>748</v>
      </c>
      <c r="AI13" s="384"/>
      <c r="AJ13" s="384"/>
      <c r="AK13" s="384"/>
      <c r="AL13" s="386"/>
      <c r="AM13" s="476" t="s">
        <v>134</v>
      </c>
      <c r="AN13" s="381"/>
      <c r="AO13" s="381"/>
      <c r="AP13" s="381"/>
      <c r="AQ13" s="381"/>
      <c r="AR13" s="381"/>
      <c r="AS13" s="381"/>
      <c r="AT13" s="382"/>
      <c r="AU13" s="464" t="s">
        <v>119</v>
      </c>
      <c r="AV13" s="465"/>
      <c r="AW13" s="465"/>
      <c r="AX13" s="465"/>
      <c r="AY13" s="387" t="s">
        <v>135</v>
      </c>
      <c r="AZ13" s="388"/>
      <c r="BA13" s="388"/>
      <c r="BB13" s="388"/>
      <c r="BC13" s="388"/>
      <c r="BD13" s="388"/>
      <c r="BE13" s="388"/>
      <c r="BF13" s="388"/>
      <c r="BG13" s="388"/>
      <c r="BH13" s="388"/>
      <c r="BI13" s="388"/>
      <c r="BJ13" s="388"/>
      <c r="BK13" s="388"/>
      <c r="BL13" s="388"/>
      <c r="BM13" s="389"/>
      <c r="BN13" s="407">
        <v>481182</v>
      </c>
      <c r="BO13" s="408"/>
      <c r="BP13" s="408"/>
      <c r="BQ13" s="408"/>
      <c r="BR13" s="408"/>
      <c r="BS13" s="408"/>
      <c r="BT13" s="408"/>
      <c r="BU13" s="409"/>
      <c r="BV13" s="407">
        <v>710842</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1.2</v>
      </c>
      <c r="CU13" s="378"/>
      <c r="CV13" s="378"/>
      <c r="CW13" s="378"/>
      <c r="CX13" s="378"/>
      <c r="CY13" s="378"/>
      <c r="CZ13" s="378"/>
      <c r="DA13" s="379"/>
      <c r="DB13" s="377">
        <v>1.8</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9851</v>
      </c>
      <c r="S14" s="511"/>
      <c r="T14" s="511"/>
      <c r="U14" s="511"/>
      <c r="V14" s="512"/>
      <c r="W14" s="513"/>
      <c r="X14" s="423"/>
      <c r="Y14" s="423"/>
      <c r="Z14" s="423"/>
      <c r="AA14" s="423"/>
      <c r="AB14" s="424"/>
      <c r="AC14" s="503">
        <v>16.5</v>
      </c>
      <c r="AD14" s="504"/>
      <c r="AE14" s="504"/>
      <c r="AF14" s="504"/>
      <c r="AG14" s="505"/>
      <c r="AH14" s="503">
        <v>16.600000000000001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123</v>
      </c>
      <c r="CU14" s="515"/>
      <c r="CV14" s="515"/>
      <c r="CW14" s="515"/>
      <c r="CX14" s="515"/>
      <c r="CY14" s="515"/>
      <c r="CZ14" s="515"/>
      <c r="DA14" s="516"/>
      <c r="DB14" s="514" t="s">
        <v>122</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139</v>
      </c>
      <c r="N15" s="508"/>
      <c r="O15" s="508"/>
      <c r="P15" s="508"/>
      <c r="Q15" s="509"/>
      <c r="R15" s="510">
        <v>9685</v>
      </c>
      <c r="S15" s="511"/>
      <c r="T15" s="511"/>
      <c r="U15" s="511"/>
      <c r="V15" s="512"/>
      <c r="W15" s="498" t="s">
        <v>140</v>
      </c>
      <c r="X15" s="420"/>
      <c r="Y15" s="420"/>
      <c r="Z15" s="420"/>
      <c r="AA15" s="420"/>
      <c r="AB15" s="421"/>
      <c r="AC15" s="383">
        <v>1077</v>
      </c>
      <c r="AD15" s="384"/>
      <c r="AE15" s="384"/>
      <c r="AF15" s="384"/>
      <c r="AG15" s="385"/>
      <c r="AH15" s="383">
        <v>1161</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790226</v>
      </c>
      <c r="BO15" s="403"/>
      <c r="BP15" s="403"/>
      <c r="BQ15" s="403"/>
      <c r="BR15" s="403"/>
      <c r="BS15" s="403"/>
      <c r="BT15" s="403"/>
      <c r="BU15" s="404"/>
      <c r="BV15" s="402">
        <v>806056</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25.6</v>
      </c>
      <c r="AD16" s="504"/>
      <c r="AE16" s="504"/>
      <c r="AF16" s="504"/>
      <c r="AG16" s="505"/>
      <c r="AH16" s="503">
        <v>25.7</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4236026</v>
      </c>
      <c r="BO16" s="408"/>
      <c r="BP16" s="408"/>
      <c r="BQ16" s="408"/>
      <c r="BR16" s="408"/>
      <c r="BS16" s="408"/>
      <c r="BT16" s="408"/>
      <c r="BU16" s="409"/>
      <c r="BV16" s="407">
        <v>4342427</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2431</v>
      </c>
      <c r="AD17" s="384"/>
      <c r="AE17" s="384"/>
      <c r="AF17" s="384"/>
      <c r="AG17" s="385"/>
      <c r="AH17" s="383">
        <v>2608</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990118</v>
      </c>
      <c r="BO17" s="408"/>
      <c r="BP17" s="408"/>
      <c r="BQ17" s="408"/>
      <c r="BR17" s="408"/>
      <c r="BS17" s="408"/>
      <c r="BT17" s="408"/>
      <c r="BU17" s="409"/>
      <c r="BV17" s="407">
        <v>1006355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327.64999999999998</v>
      </c>
      <c r="M18" s="472"/>
      <c r="N18" s="472"/>
      <c r="O18" s="472"/>
      <c r="P18" s="472"/>
      <c r="Q18" s="472"/>
      <c r="R18" s="473"/>
      <c r="S18" s="473"/>
      <c r="T18" s="473"/>
      <c r="U18" s="473"/>
      <c r="V18" s="474"/>
      <c r="W18" s="488"/>
      <c r="X18" s="489"/>
      <c r="Y18" s="489"/>
      <c r="Z18" s="489"/>
      <c r="AA18" s="489"/>
      <c r="AB18" s="499"/>
      <c r="AC18" s="371">
        <v>57.9</v>
      </c>
      <c r="AD18" s="372"/>
      <c r="AE18" s="372"/>
      <c r="AF18" s="372"/>
      <c r="AG18" s="475"/>
      <c r="AH18" s="371">
        <v>57.7</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3987538</v>
      </c>
      <c r="BO18" s="408"/>
      <c r="BP18" s="408"/>
      <c r="BQ18" s="408"/>
      <c r="BR18" s="408"/>
      <c r="BS18" s="408"/>
      <c r="BT18" s="408"/>
      <c r="BU18" s="409"/>
      <c r="BV18" s="407">
        <v>3991827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28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5837800</v>
      </c>
      <c r="BO19" s="408"/>
      <c r="BP19" s="408"/>
      <c r="BQ19" s="408"/>
      <c r="BR19" s="408"/>
      <c r="BS19" s="408"/>
      <c r="BT19" s="408"/>
      <c r="BU19" s="409"/>
      <c r="BV19" s="407">
        <v>6167578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4198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6744055</v>
      </c>
      <c r="BO23" s="408"/>
      <c r="BP23" s="408"/>
      <c r="BQ23" s="408"/>
      <c r="BR23" s="408"/>
      <c r="BS23" s="408"/>
      <c r="BT23" s="408"/>
      <c r="BU23" s="409"/>
      <c r="BV23" s="407">
        <v>6351552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7680</v>
      </c>
      <c r="R24" s="384"/>
      <c r="S24" s="384"/>
      <c r="T24" s="384"/>
      <c r="U24" s="384"/>
      <c r="V24" s="385"/>
      <c r="W24" s="449"/>
      <c r="X24" s="440"/>
      <c r="Y24" s="441"/>
      <c r="Z24" s="380" t="s">
        <v>164</v>
      </c>
      <c r="AA24" s="381"/>
      <c r="AB24" s="381"/>
      <c r="AC24" s="381"/>
      <c r="AD24" s="381"/>
      <c r="AE24" s="381"/>
      <c r="AF24" s="381"/>
      <c r="AG24" s="382"/>
      <c r="AH24" s="383">
        <v>98</v>
      </c>
      <c r="AI24" s="384"/>
      <c r="AJ24" s="384"/>
      <c r="AK24" s="384"/>
      <c r="AL24" s="385"/>
      <c r="AM24" s="383">
        <v>297724</v>
      </c>
      <c r="AN24" s="384"/>
      <c r="AO24" s="384"/>
      <c r="AP24" s="384"/>
      <c r="AQ24" s="384"/>
      <c r="AR24" s="385"/>
      <c r="AS24" s="383">
        <v>3038</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4216787</v>
      </c>
      <c r="BO24" s="408"/>
      <c r="BP24" s="408"/>
      <c r="BQ24" s="408"/>
      <c r="BR24" s="408"/>
      <c r="BS24" s="408"/>
      <c r="BT24" s="408"/>
      <c r="BU24" s="409"/>
      <c r="BV24" s="407">
        <v>4253283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6150</v>
      </c>
      <c r="R25" s="384"/>
      <c r="S25" s="384"/>
      <c r="T25" s="384"/>
      <c r="U25" s="384"/>
      <c r="V25" s="385"/>
      <c r="W25" s="449"/>
      <c r="X25" s="440"/>
      <c r="Y25" s="441"/>
      <c r="Z25" s="380" t="s">
        <v>167</v>
      </c>
      <c r="AA25" s="381"/>
      <c r="AB25" s="381"/>
      <c r="AC25" s="381"/>
      <c r="AD25" s="381"/>
      <c r="AE25" s="381"/>
      <c r="AF25" s="381"/>
      <c r="AG25" s="382"/>
      <c r="AH25" s="383" t="s">
        <v>131</v>
      </c>
      <c r="AI25" s="384"/>
      <c r="AJ25" s="384"/>
      <c r="AK25" s="384"/>
      <c r="AL25" s="385"/>
      <c r="AM25" s="383" t="s">
        <v>131</v>
      </c>
      <c r="AN25" s="384"/>
      <c r="AO25" s="384"/>
      <c r="AP25" s="384"/>
      <c r="AQ25" s="384"/>
      <c r="AR25" s="385"/>
      <c r="AS25" s="383" t="s">
        <v>131</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568480</v>
      </c>
      <c r="BO25" s="403"/>
      <c r="BP25" s="403"/>
      <c r="BQ25" s="403"/>
      <c r="BR25" s="403"/>
      <c r="BS25" s="403"/>
      <c r="BT25" s="403"/>
      <c r="BU25" s="404"/>
      <c r="BV25" s="402">
        <v>542298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5530</v>
      </c>
      <c r="R26" s="384"/>
      <c r="S26" s="384"/>
      <c r="T26" s="384"/>
      <c r="U26" s="384"/>
      <c r="V26" s="385"/>
      <c r="W26" s="449"/>
      <c r="X26" s="440"/>
      <c r="Y26" s="441"/>
      <c r="Z26" s="380" t="s">
        <v>170</v>
      </c>
      <c r="AA26" s="462"/>
      <c r="AB26" s="462"/>
      <c r="AC26" s="462"/>
      <c r="AD26" s="462"/>
      <c r="AE26" s="462"/>
      <c r="AF26" s="462"/>
      <c r="AG26" s="463"/>
      <c r="AH26" s="383">
        <v>7</v>
      </c>
      <c r="AI26" s="384"/>
      <c r="AJ26" s="384"/>
      <c r="AK26" s="384"/>
      <c r="AL26" s="385"/>
      <c r="AM26" s="383">
        <v>20608</v>
      </c>
      <c r="AN26" s="384"/>
      <c r="AO26" s="384"/>
      <c r="AP26" s="384"/>
      <c r="AQ26" s="384"/>
      <c r="AR26" s="385"/>
      <c r="AS26" s="383">
        <v>2944</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131</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2690</v>
      </c>
      <c r="R27" s="384"/>
      <c r="S27" s="384"/>
      <c r="T27" s="384"/>
      <c r="U27" s="384"/>
      <c r="V27" s="385"/>
      <c r="W27" s="449"/>
      <c r="X27" s="440"/>
      <c r="Y27" s="441"/>
      <c r="Z27" s="380" t="s">
        <v>173</v>
      </c>
      <c r="AA27" s="381"/>
      <c r="AB27" s="381"/>
      <c r="AC27" s="381"/>
      <c r="AD27" s="381"/>
      <c r="AE27" s="381"/>
      <c r="AF27" s="381"/>
      <c r="AG27" s="382"/>
      <c r="AH27" s="383">
        <v>4</v>
      </c>
      <c r="AI27" s="384"/>
      <c r="AJ27" s="384"/>
      <c r="AK27" s="384"/>
      <c r="AL27" s="385"/>
      <c r="AM27" s="383">
        <v>11544</v>
      </c>
      <c r="AN27" s="384"/>
      <c r="AO27" s="384"/>
      <c r="AP27" s="384"/>
      <c r="AQ27" s="384"/>
      <c r="AR27" s="385"/>
      <c r="AS27" s="383">
        <v>2886</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t="s">
        <v>131</v>
      </c>
      <c r="BO27" s="411"/>
      <c r="BP27" s="411"/>
      <c r="BQ27" s="411"/>
      <c r="BR27" s="411"/>
      <c r="BS27" s="411"/>
      <c r="BT27" s="411"/>
      <c r="BU27" s="412"/>
      <c r="BV27" s="410" t="s">
        <v>131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175</v>
      </c>
      <c r="F28" s="381"/>
      <c r="G28" s="381"/>
      <c r="H28" s="381"/>
      <c r="I28" s="381"/>
      <c r="J28" s="381"/>
      <c r="K28" s="382"/>
      <c r="L28" s="383">
        <v>1</v>
      </c>
      <c r="M28" s="384"/>
      <c r="N28" s="384"/>
      <c r="O28" s="384"/>
      <c r="P28" s="385"/>
      <c r="Q28" s="383">
        <v>2310</v>
      </c>
      <c r="R28" s="384"/>
      <c r="S28" s="384"/>
      <c r="T28" s="384"/>
      <c r="U28" s="384"/>
      <c r="V28" s="385"/>
      <c r="W28" s="449"/>
      <c r="X28" s="440"/>
      <c r="Y28" s="441"/>
      <c r="Z28" s="380" t="s">
        <v>176</v>
      </c>
      <c r="AA28" s="381"/>
      <c r="AB28" s="381"/>
      <c r="AC28" s="381"/>
      <c r="AD28" s="381"/>
      <c r="AE28" s="381"/>
      <c r="AF28" s="381"/>
      <c r="AG28" s="382"/>
      <c r="AH28" s="383" t="s">
        <v>131</v>
      </c>
      <c r="AI28" s="384"/>
      <c r="AJ28" s="384"/>
      <c r="AK28" s="384"/>
      <c r="AL28" s="385"/>
      <c r="AM28" s="383" t="s">
        <v>131</v>
      </c>
      <c r="AN28" s="384"/>
      <c r="AO28" s="384"/>
      <c r="AP28" s="384"/>
      <c r="AQ28" s="384"/>
      <c r="AR28" s="385"/>
      <c r="AS28" s="383" t="s">
        <v>131</v>
      </c>
      <c r="AT28" s="384"/>
      <c r="AU28" s="384"/>
      <c r="AV28" s="384"/>
      <c r="AW28" s="384"/>
      <c r="AX28" s="386"/>
      <c r="AY28" s="390" t="s">
        <v>177</v>
      </c>
      <c r="AZ28" s="391"/>
      <c r="BA28" s="391"/>
      <c r="BB28" s="392"/>
      <c r="BC28" s="399" t="s">
        <v>41</v>
      </c>
      <c r="BD28" s="400"/>
      <c r="BE28" s="400"/>
      <c r="BF28" s="400"/>
      <c r="BG28" s="400"/>
      <c r="BH28" s="400"/>
      <c r="BI28" s="400"/>
      <c r="BJ28" s="400"/>
      <c r="BK28" s="400"/>
      <c r="BL28" s="400"/>
      <c r="BM28" s="401"/>
      <c r="BN28" s="402">
        <v>3599807</v>
      </c>
      <c r="BO28" s="403"/>
      <c r="BP28" s="403"/>
      <c r="BQ28" s="403"/>
      <c r="BR28" s="403"/>
      <c r="BS28" s="403"/>
      <c r="BT28" s="403"/>
      <c r="BU28" s="404"/>
      <c r="BV28" s="402">
        <v>3098184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178</v>
      </c>
      <c r="F29" s="381"/>
      <c r="G29" s="381"/>
      <c r="H29" s="381"/>
      <c r="I29" s="381"/>
      <c r="J29" s="381"/>
      <c r="K29" s="382"/>
      <c r="L29" s="383">
        <v>12</v>
      </c>
      <c r="M29" s="384"/>
      <c r="N29" s="384"/>
      <c r="O29" s="384"/>
      <c r="P29" s="385"/>
      <c r="Q29" s="383">
        <v>1920</v>
      </c>
      <c r="R29" s="384"/>
      <c r="S29" s="384"/>
      <c r="T29" s="384"/>
      <c r="U29" s="384"/>
      <c r="V29" s="385"/>
      <c r="W29" s="450"/>
      <c r="X29" s="451"/>
      <c r="Y29" s="452"/>
      <c r="Z29" s="380" t="s">
        <v>179</v>
      </c>
      <c r="AA29" s="381"/>
      <c r="AB29" s="381"/>
      <c r="AC29" s="381"/>
      <c r="AD29" s="381"/>
      <c r="AE29" s="381"/>
      <c r="AF29" s="381"/>
      <c r="AG29" s="382"/>
      <c r="AH29" s="383">
        <v>102</v>
      </c>
      <c r="AI29" s="384"/>
      <c r="AJ29" s="384"/>
      <c r="AK29" s="384"/>
      <c r="AL29" s="385"/>
      <c r="AM29" s="383">
        <v>309268</v>
      </c>
      <c r="AN29" s="384"/>
      <c r="AO29" s="384"/>
      <c r="AP29" s="384"/>
      <c r="AQ29" s="384"/>
      <c r="AR29" s="385"/>
      <c r="AS29" s="383">
        <v>3032</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1850893</v>
      </c>
      <c r="BO29" s="408"/>
      <c r="BP29" s="408"/>
      <c r="BQ29" s="408"/>
      <c r="BR29" s="408"/>
      <c r="BS29" s="408"/>
      <c r="BT29" s="408"/>
      <c r="BU29" s="409"/>
      <c r="BV29" s="407">
        <v>1850143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94.2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3308370</v>
      </c>
      <c r="BO30" s="411"/>
      <c r="BP30" s="411"/>
      <c r="BQ30" s="411"/>
      <c r="BR30" s="411"/>
      <c r="BS30" s="411"/>
      <c r="BT30" s="411"/>
      <c r="BU30" s="412"/>
      <c r="BV30" s="410">
        <v>3126940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188</v>
      </c>
      <c r="V33" s="370"/>
      <c r="W33" s="369" t="s">
        <v>189</v>
      </c>
      <c r="X33" s="369"/>
      <c r="Y33" s="369"/>
      <c r="Z33" s="369"/>
      <c r="AA33" s="369"/>
      <c r="AB33" s="369"/>
      <c r="AC33" s="369"/>
      <c r="AD33" s="369"/>
      <c r="AE33" s="369"/>
      <c r="AF33" s="369"/>
      <c r="AG33" s="369"/>
      <c r="AH33" s="369"/>
      <c r="AI33" s="369"/>
      <c r="AJ33" s="369"/>
      <c r="AK33" s="369"/>
      <c r="AL33" s="195"/>
      <c r="AM33" s="370" t="s">
        <v>188</v>
      </c>
      <c r="AN33" s="370"/>
      <c r="AO33" s="369" t="s">
        <v>189</v>
      </c>
      <c r="AP33" s="369"/>
      <c r="AQ33" s="369"/>
      <c r="AR33" s="369"/>
      <c r="AS33" s="369"/>
      <c r="AT33" s="369"/>
      <c r="AU33" s="369"/>
      <c r="AV33" s="369"/>
      <c r="AW33" s="369"/>
      <c r="AX33" s="369"/>
      <c r="AY33" s="369"/>
      <c r="AZ33" s="369"/>
      <c r="BA33" s="369"/>
      <c r="BB33" s="369"/>
      <c r="BC33" s="369"/>
      <c r="BD33" s="196"/>
      <c r="BE33" s="369" t="s">
        <v>190</v>
      </c>
      <c r="BF33" s="369"/>
      <c r="BG33" s="369" t="s">
        <v>191</v>
      </c>
      <c r="BH33" s="369"/>
      <c r="BI33" s="369"/>
      <c r="BJ33" s="369"/>
      <c r="BK33" s="369"/>
      <c r="BL33" s="369"/>
      <c r="BM33" s="369"/>
      <c r="BN33" s="369"/>
      <c r="BO33" s="369"/>
      <c r="BP33" s="369"/>
      <c r="BQ33" s="369"/>
      <c r="BR33" s="369"/>
      <c r="BS33" s="369"/>
      <c r="BT33" s="369"/>
      <c r="BU33" s="369"/>
      <c r="BV33" s="196"/>
      <c r="BW33" s="370" t="s">
        <v>190</v>
      </c>
      <c r="BX33" s="370"/>
      <c r="BY33" s="369" t="s">
        <v>192</v>
      </c>
      <c r="BZ33" s="369"/>
      <c r="CA33" s="369"/>
      <c r="CB33" s="369"/>
      <c r="CC33" s="369"/>
      <c r="CD33" s="369"/>
      <c r="CE33" s="369"/>
      <c r="CF33" s="369"/>
      <c r="CG33" s="369"/>
      <c r="CH33" s="369"/>
      <c r="CI33" s="369"/>
      <c r="CJ33" s="369"/>
      <c r="CK33" s="369"/>
      <c r="CL33" s="369"/>
      <c r="CM33" s="369"/>
      <c r="CN33" s="195"/>
      <c r="CO33" s="370" t="s">
        <v>188</v>
      </c>
      <c r="CP33" s="370"/>
      <c r="CQ33" s="369" t="s">
        <v>193</v>
      </c>
      <c r="CR33" s="369"/>
      <c r="CS33" s="369"/>
      <c r="CT33" s="369"/>
      <c r="CU33" s="369"/>
      <c r="CV33" s="369"/>
      <c r="CW33" s="369"/>
      <c r="CX33" s="369"/>
      <c r="CY33" s="369"/>
      <c r="CZ33" s="369"/>
      <c r="DA33" s="369"/>
      <c r="DB33" s="369"/>
      <c r="DC33" s="369"/>
      <c r="DD33" s="369"/>
      <c r="DE33" s="369"/>
      <c r="DF33" s="195"/>
      <c r="DG33" s="368" t="s">
        <v>194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海陽町国民健康保険特別会計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海陽町上水道事業会計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IF('各会計、関係団体の財政状況及び健全化判断比率'!B33="","",'各会計、関係団体の財政状況及び健全化判断比率'!B33)</f>
        <v>海陽町川西簡易水道事業特別会計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18</v>
      </c>
      <c r="BX34" s="366"/>
      <c r="BY34" s="365" t="str">
        <f>IF('各会計、関係団体の財政状況及び健全化判断比率'!B68="","",'各会計、関係団体の財政状況及び健全化判断比率'!B68)</f>
        <v>徳島県市町村議会議員公務災害補償等組合</v>
      </c>
      <c r="BZ34" s="365"/>
      <c r="CA34" s="365"/>
      <c r="CB34" s="365"/>
      <c r="CC34" s="365"/>
      <c r="CD34" s="365"/>
      <c r="CE34" s="365"/>
      <c r="CF34" s="365"/>
      <c r="CG34" s="365"/>
      <c r="CH34" s="365"/>
      <c r="CI34" s="365"/>
      <c r="CJ34" s="365"/>
      <c r="CK34" s="365"/>
      <c r="CL34" s="365"/>
      <c r="CM34" s="365"/>
      <c r="CN34" s="193"/>
      <c r="CO34" s="366">
        <f>IF(CQ34="","",MAX(C34:D43,U34:V43,AM34:AN43,BE34:BF43,BW34:BX43)+1)</f>
        <v>27</v>
      </c>
      <c r="CP34" s="366"/>
      <c r="CQ34" s="365" t="str">
        <f>IF('各会計、関係団体の財政状況及び健全化判断比率'!BS7="","",'各会計、関係団体の財政状況及び健全化判断比率'!BS7)</f>
        <v>㈱漁火</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海陽町鉄道経営安定基金特別会計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海陽町介護保険特別会計</v>
      </c>
      <c r="X35" s="365"/>
      <c r="Y35" s="365"/>
      <c r="Z35" s="365"/>
      <c r="AA35" s="365"/>
      <c r="AB35" s="365"/>
      <c r="AC35" s="365"/>
      <c r="AD35" s="365"/>
      <c r="AE35" s="365"/>
      <c r="AF35" s="365"/>
      <c r="AG35" s="365"/>
      <c r="AH35" s="365"/>
      <c r="AI35" s="365"/>
      <c r="AJ35" s="365"/>
      <c r="AK35" s="365"/>
      <c r="AL35" s="193"/>
      <c r="AM35" s="366">
        <f t="shared" ref="AM35:AM43" si="0">IF(AO35="","",AM34+1)</f>
        <v>7</v>
      </c>
      <c r="AN35" s="366"/>
      <c r="AO35" s="365" t="str">
        <f>IF('各会計、関係団体の財政状況及び健全化判断比率'!B32="","",'各会計、関係団体の財政状況及び健全化判断比率'!B32)</f>
        <v>海陽町病院事業会計</v>
      </c>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IF('各会計、関係団体の財政状況及び健全化判断比率'!B34="","",'各会計、関係団体の財政状況及び健全化判断比率'!B34)</f>
        <v>海陽町海部簡易水道事業特別会計</v>
      </c>
      <c r="BH35" s="365"/>
      <c r="BI35" s="365"/>
      <c r="BJ35" s="365"/>
      <c r="BK35" s="365"/>
      <c r="BL35" s="365"/>
      <c r="BM35" s="365"/>
      <c r="BN35" s="365"/>
      <c r="BO35" s="365"/>
      <c r="BP35" s="365"/>
      <c r="BQ35" s="365"/>
      <c r="BR35" s="365"/>
      <c r="BS35" s="365"/>
      <c r="BT35" s="365"/>
      <c r="BU35" s="365"/>
      <c r="BV35" s="193"/>
      <c r="BW35" s="366">
        <f t="shared" ref="BW35:BW43" si="2">IF(BY35="","",BW34+1)</f>
        <v>19</v>
      </c>
      <c r="BX35" s="366"/>
      <c r="BY35" s="365" t="str">
        <f>IF('各会計、関係団体の財政状況及び健全化判断比率'!B69="","",'各会計、関係団体の財政状況及び健全化判断比率'!B69)</f>
        <v>徳島県市町村総合事務組合（一般会計）</v>
      </c>
      <c r="BZ35" s="365"/>
      <c r="CA35" s="365"/>
      <c r="CB35" s="365"/>
      <c r="CC35" s="365"/>
      <c r="CD35" s="365"/>
      <c r="CE35" s="365"/>
      <c r="CF35" s="365"/>
      <c r="CG35" s="365"/>
      <c r="CH35" s="365"/>
      <c r="CI35" s="365"/>
      <c r="CJ35" s="365"/>
      <c r="CK35" s="365"/>
      <c r="CL35" s="365"/>
      <c r="CM35" s="365"/>
      <c r="CN35" s="193"/>
      <c r="CO35" s="366">
        <f t="shared" ref="CO35:CO43" si="3">IF(CQ35="","",CO34+1)</f>
        <v>28</v>
      </c>
      <c r="CP35" s="366"/>
      <c r="CQ35" s="365" t="str">
        <f>IF('各会計、関係団体の財政状況及び健全化判断比率'!BS8="","",'各会計、関係団体の財政状況及び健全化判断比率'!BS8)</f>
        <v>阿佐海岸鉄道㈱</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海陽町後期高齢者医療特別会計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10</v>
      </c>
      <c r="BF36" s="366"/>
      <c r="BG36" s="365" t="str">
        <f>IF('各会計、関係団体の財政状況及び健全化判断比率'!B35="","",'各会計、関係団体の財政状況及び健全化判断比率'!B35)</f>
        <v>海陽町中里簡易水道事業特別会計</v>
      </c>
      <c r="BH36" s="365"/>
      <c r="BI36" s="365"/>
      <c r="BJ36" s="365"/>
      <c r="BK36" s="365"/>
      <c r="BL36" s="365"/>
      <c r="BM36" s="365"/>
      <c r="BN36" s="365"/>
      <c r="BO36" s="365"/>
      <c r="BP36" s="365"/>
      <c r="BQ36" s="365"/>
      <c r="BR36" s="365"/>
      <c r="BS36" s="365"/>
      <c r="BT36" s="365"/>
      <c r="BU36" s="365"/>
      <c r="BV36" s="193"/>
      <c r="BW36" s="366">
        <f t="shared" si="2"/>
        <v>20</v>
      </c>
      <c r="BX36" s="366"/>
      <c r="BY36" s="365" t="str">
        <f>IF('各会計、関係団体の財政状況及び健全化判断比率'!B70="","",'各会計、関係団体の財政状況及び健全化判断比率'!B70)</f>
        <v>徳島県市町村総合事務組合（徳島滞納整理機構特別会計）</v>
      </c>
      <c r="BZ36" s="365"/>
      <c r="CA36" s="365"/>
      <c r="CB36" s="365"/>
      <c r="CC36" s="365"/>
      <c r="CD36" s="365"/>
      <c r="CE36" s="365"/>
      <c r="CF36" s="365"/>
      <c r="CG36" s="365"/>
      <c r="CH36" s="365"/>
      <c r="CI36" s="365"/>
      <c r="CJ36" s="365"/>
      <c r="CK36" s="365"/>
      <c r="CL36" s="365"/>
      <c r="CM36" s="365"/>
      <c r="CN36" s="193"/>
      <c r="CO36" s="366">
        <f t="shared" si="3"/>
        <v>29</v>
      </c>
      <c r="CP36" s="366"/>
      <c r="CQ36" s="365" t="str">
        <f>IF('各会計、関係団体の財政状況及び健全化判断比率'!BS9="","",'各会計、関係団体の財政状況及び健全化判断比率'!BS9)</f>
        <v>（一財）まぜのおか</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11</v>
      </c>
      <c r="BF37" s="366"/>
      <c r="BG37" s="365" t="str">
        <f>IF('各会計、関係団体の財政状況及び健全化判断比率'!B36="","",'各会計、関係団体の財政状況及び健全化判断比率'!B36)</f>
        <v>海陽町川上簡易水道事業特別会計</v>
      </c>
      <c r="BH37" s="365"/>
      <c r="BI37" s="365"/>
      <c r="BJ37" s="365"/>
      <c r="BK37" s="365"/>
      <c r="BL37" s="365"/>
      <c r="BM37" s="365"/>
      <c r="BN37" s="365"/>
      <c r="BO37" s="365"/>
      <c r="BP37" s="365"/>
      <c r="BQ37" s="365"/>
      <c r="BR37" s="365"/>
      <c r="BS37" s="365"/>
      <c r="BT37" s="365"/>
      <c r="BU37" s="365"/>
      <c r="BV37" s="193"/>
      <c r="BW37" s="366">
        <f t="shared" si="2"/>
        <v>21</v>
      </c>
      <c r="BX37" s="366"/>
      <c r="BY37" s="365" t="str">
        <f>IF('各会計、関係団体の財政状況及び健全化判断比率'!B71="","",'各会計、関係団体の財政状況及び健全化判断比率'!B71)</f>
        <v>海部老人ホーム町村組合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12</v>
      </c>
      <c r="BF38" s="366"/>
      <c r="BG38" s="365" t="str">
        <f>IF('各会計、関係団体の財政状況及び健全化判断比率'!B37="","",'各会計、関係団体の財政状況及び健全化判断比率'!B37)</f>
        <v>海陽町浅川公共下水道事業特別会計</v>
      </c>
      <c r="BH38" s="365"/>
      <c r="BI38" s="365"/>
      <c r="BJ38" s="365"/>
      <c r="BK38" s="365"/>
      <c r="BL38" s="365"/>
      <c r="BM38" s="365"/>
      <c r="BN38" s="365"/>
      <c r="BO38" s="365"/>
      <c r="BP38" s="365"/>
      <c r="BQ38" s="365"/>
      <c r="BR38" s="365"/>
      <c r="BS38" s="365"/>
      <c r="BT38" s="365"/>
      <c r="BU38" s="365"/>
      <c r="BV38" s="193"/>
      <c r="BW38" s="366">
        <f t="shared" si="2"/>
        <v>22</v>
      </c>
      <c r="BX38" s="366"/>
      <c r="BY38" s="365" t="str">
        <f>IF('各会計、関係団体の財政状況及び健全化判断比率'!B72="","",'各会計、関係団体の財政状況及び健全化判断比率'!B72)</f>
        <v>海部郡衛生処理事務組合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f t="shared" si="1"/>
        <v>13</v>
      </c>
      <c r="BF39" s="366"/>
      <c r="BG39" s="365" t="str">
        <f>IF('各会計、関係団体の財政状況及び健全化判断比率'!B38="","",'各会計、関係団体の財政状況及び健全化判断比率'!B38)</f>
        <v>海陽町海部公共下水道事業特別会計</v>
      </c>
      <c r="BH39" s="365"/>
      <c r="BI39" s="365"/>
      <c r="BJ39" s="365"/>
      <c r="BK39" s="365"/>
      <c r="BL39" s="365"/>
      <c r="BM39" s="365"/>
      <c r="BN39" s="365"/>
      <c r="BO39" s="365"/>
      <c r="BP39" s="365"/>
      <c r="BQ39" s="365"/>
      <c r="BR39" s="365"/>
      <c r="BS39" s="365"/>
      <c r="BT39" s="365"/>
      <c r="BU39" s="365"/>
      <c r="BV39" s="193"/>
      <c r="BW39" s="366">
        <f t="shared" si="2"/>
        <v>23</v>
      </c>
      <c r="BX39" s="366"/>
      <c r="BY39" s="365" t="str">
        <f>IF('各会計、関係団体の財政状況及び健全化判断比率'!B73="","",'各会計、関係団体の財政状況及び健全化判断比率'!B73)</f>
        <v>海部消防組合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f t="shared" si="1"/>
        <v>14</v>
      </c>
      <c r="BF40" s="366"/>
      <c r="BG40" s="365" t="str">
        <f>IF('各会計、関係団体の財政状況及び健全化判断比率'!B39="","",'各会計、関係団体の財政状況及び健全化判断比率'!B39)</f>
        <v>海陽町宍喰公共下水道事業特別会計</v>
      </c>
      <c r="BH40" s="365"/>
      <c r="BI40" s="365"/>
      <c r="BJ40" s="365"/>
      <c r="BK40" s="365"/>
      <c r="BL40" s="365"/>
      <c r="BM40" s="365"/>
      <c r="BN40" s="365"/>
      <c r="BO40" s="365"/>
      <c r="BP40" s="365"/>
      <c r="BQ40" s="365"/>
      <c r="BR40" s="365"/>
      <c r="BS40" s="365"/>
      <c r="BT40" s="365"/>
      <c r="BU40" s="365"/>
      <c r="BV40" s="193"/>
      <c r="BW40" s="366">
        <f t="shared" si="2"/>
        <v>24</v>
      </c>
      <c r="BX40" s="366"/>
      <c r="BY40" s="365" t="str">
        <f>IF('各会計、関係団体の財政状況及び健全化判断比率'!B74="","",'各会計、関係団体の財政状況及び健全化判断比率'!B74)</f>
        <v>徳島県後期高齢者医療広域連合（一般会計）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f t="shared" si="1"/>
        <v>15</v>
      </c>
      <c r="BF41" s="366"/>
      <c r="BG41" s="365" t="str">
        <f>IF('各会計、関係団体の財政状況及び健全化判断比率'!B40="","",'各会計、関係団体の財政状況及び健全化判断比率'!B40)</f>
        <v>海陽町神野農業集落排水事業特別会計</v>
      </c>
      <c r="BH41" s="365"/>
      <c r="BI41" s="365"/>
      <c r="BJ41" s="365"/>
      <c r="BK41" s="365"/>
      <c r="BL41" s="365"/>
      <c r="BM41" s="365"/>
      <c r="BN41" s="365"/>
      <c r="BO41" s="365"/>
      <c r="BP41" s="365"/>
      <c r="BQ41" s="365"/>
      <c r="BR41" s="365"/>
      <c r="BS41" s="365"/>
      <c r="BT41" s="365"/>
      <c r="BU41" s="365"/>
      <c r="BV41" s="193"/>
      <c r="BW41" s="366">
        <f t="shared" si="2"/>
        <v>25</v>
      </c>
      <c r="BX41" s="366"/>
      <c r="BY41" s="365" t="str">
        <f>IF('各会計、関係団体の財政状況及び健全化判断比率'!B75="","",'各会計、関係団体の財政状況及び健全化判断比率'!B75)</f>
        <v>徳島県後期高齢者医療広域連合（後期高齢者医療事務会計）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f t="shared" si="1"/>
        <v>16</v>
      </c>
      <c r="BF42" s="366"/>
      <c r="BG42" s="365" t="str">
        <f>IF('各会計、関係団体の財政状況及び健全化判断比率'!B41="","",'各会計、関係団体の財政状況及び健全化判断比率'!B41)</f>
        <v>海陽町川西農業集落排水事業特別会計</v>
      </c>
      <c r="BH42" s="365"/>
      <c r="BI42" s="365"/>
      <c r="BJ42" s="365"/>
      <c r="BK42" s="365"/>
      <c r="BL42" s="365"/>
      <c r="BM42" s="365"/>
      <c r="BN42" s="365"/>
      <c r="BO42" s="365"/>
      <c r="BP42" s="365"/>
      <c r="BQ42" s="365"/>
      <c r="BR42" s="365"/>
      <c r="BS42" s="365"/>
      <c r="BT42" s="365"/>
      <c r="BU42" s="365"/>
      <c r="BV42" s="193"/>
      <c r="BW42" s="366">
        <f t="shared" si="2"/>
        <v>26</v>
      </c>
      <c r="BX42" s="366"/>
      <c r="BY42" s="365" t="str">
        <f>IF('各会計、関係団体の財政状況及び健全化判断比率'!B76="","",'各会計、関係団体の財政状況及び健全化判断比率'!B76)</f>
        <v>海部郡特別養護老人ホーム事務組合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f t="shared" si="1"/>
        <v>17</v>
      </c>
      <c r="BF43" s="366"/>
      <c r="BG43" s="365" t="str">
        <f>IF('各会計、関係団体の財政状況及び健全化判断比率'!B42="","",'各会計、関係団体の財政状況及び健全化判断比率'!B42)</f>
        <v>海陽町日比原農業集落排水事業特別会計</v>
      </c>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RZMXrFmqsyaUT+5k7URwADZqw0Ae8dYb+eTrlNyuN2gVpJOBsOPdxx1IwfuGXDQw1Vn7Qxm2yE/ThzC2vstzQ==" saltValue="o9A2po/5L0HMnuCdu7LM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SheetLayoutView="100" workbookViewId="0">
      <selection activeCell="BV34" sqref="BV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6" t="s">
        <v>560</v>
      </c>
      <c r="D34" s="1186"/>
      <c r="E34" s="1187"/>
      <c r="F34" s="32">
        <v>9.85</v>
      </c>
      <c r="G34" s="33">
        <v>10.4</v>
      </c>
      <c r="H34" s="33">
        <v>10.55</v>
      </c>
      <c r="I34" s="33">
        <v>11.47</v>
      </c>
      <c r="J34" s="34">
        <v>12.11</v>
      </c>
      <c r="K34" s="22"/>
      <c r="L34" s="22"/>
      <c r="M34" s="22"/>
      <c r="N34" s="22"/>
      <c r="O34" s="22"/>
      <c r="P34" s="22"/>
    </row>
    <row r="35" spans="1:16" ht="39" customHeight="1" x14ac:dyDescent="0.15">
      <c r="A35" s="22"/>
      <c r="B35" s="35"/>
      <c r="C35" s="1180" t="s">
        <v>561</v>
      </c>
      <c r="D35" s="1181"/>
      <c r="E35" s="1182"/>
      <c r="F35" s="36">
        <v>3.7</v>
      </c>
      <c r="G35" s="37">
        <v>5.38</v>
      </c>
      <c r="H35" s="37">
        <v>5.46</v>
      </c>
      <c r="I35" s="37">
        <v>5.74</v>
      </c>
      <c r="J35" s="38">
        <v>4.05</v>
      </c>
      <c r="K35" s="22"/>
      <c r="L35" s="22"/>
      <c r="M35" s="22"/>
      <c r="N35" s="22"/>
      <c r="O35" s="22"/>
      <c r="P35" s="22"/>
    </row>
    <row r="36" spans="1:16" ht="39" customHeight="1" x14ac:dyDescent="0.15">
      <c r="A36" s="22"/>
      <c r="B36" s="35"/>
      <c r="C36" s="1180" t="s">
        <v>562</v>
      </c>
      <c r="D36" s="1181"/>
      <c r="E36" s="1182"/>
      <c r="F36" s="36">
        <v>0.63</v>
      </c>
      <c r="G36" s="37">
        <v>0.84</v>
      </c>
      <c r="H36" s="37">
        <v>1.1000000000000001</v>
      </c>
      <c r="I36" s="37">
        <v>1.0900000000000001</v>
      </c>
      <c r="J36" s="38">
        <v>1.1000000000000001</v>
      </c>
      <c r="K36" s="22"/>
      <c r="L36" s="22"/>
      <c r="M36" s="22"/>
      <c r="N36" s="22"/>
      <c r="O36" s="22"/>
      <c r="P36" s="22"/>
    </row>
    <row r="37" spans="1:16" ht="39" customHeight="1" x14ac:dyDescent="0.15">
      <c r="A37" s="22"/>
      <c r="B37" s="35"/>
      <c r="C37" s="1180" t="s">
        <v>563</v>
      </c>
      <c r="D37" s="1181"/>
      <c r="E37" s="1182"/>
      <c r="F37" s="36">
        <v>0.8</v>
      </c>
      <c r="G37" s="37">
        <v>0.66</v>
      </c>
      <c r="H37" s="37">
        <v>0.92</v>
      </c>
      <c r="I37" s="37">
        <v>1.32</v>
      </c>
      <c r="J37" s="38">
        <v>0.89</v>
      </c>
      <c r="K37" s="22"/>
      <c r="L37" s="22"/>
      <c r="M37" s="22"/>
      <c r="N37" s="22"/>
      <c r="O37" s="22"/>
      <c r="P37" s="22"/>
    </row>
    <row r="38" spans="1:16" ht="39" customHeight="1" x14ac:dyDescent="0.15">
      <c r="A38" s="22"/>
      <c r="B38" s="35"/>
      <c r="C38" s="1180" t="s">
        <v>564</v>
      </c>
      <c r="D38" s="1181"/>
      <c r="E38" s="1182"/>
      <c r="F38" s="36">
        <v>0.15</v>
      </c>
      <c r="G38" s="37">
        <v>0.5</v>
      </c>
      <c r="H38" s="37">
        <v>0.51</v>
      </c>
      <c r="I38" s="37">
        <v>0.24</v>
      </c>
      <c r="J38" s="38">
        <v>0.87</v>
      </c>
      <c r="K38" s="22"/>
      <c r="L38" s="22"/>
      <c r="M38" s="22"/>
      <c r="N38" s="22"/>
      <c r="O38" s="22"/>
      <c r="P38" s="22"/>
    </row>
    <row r="39" spans="1:16" ht="39" customHeight="1" x14ac:dyDescent="0.15">
      <c r="A39" s="22"/>
      <c r="B39" s="35"/>
      <c r="C39" s="1180" t="s">
        <v>565</v>
      </c>
      <c r="D39" s="1181"/>
      <c r="E39" s="1182"/>
      <c r="F39" s="36">
        <v>0.36</v>
      </c>
      <c r="G39" s="37">
        <v>0.36</v>
      </c>
      <c r="H39" s="37">
        <v>0.38</v>
      </c>
      <c r="I39" s="37">
        <v>0.45</v>
      </c>
      <c r="J39" s="38">
        <v>0.56000000000000005</v>
      </c>
      <c r="K39" s="22"/>
      <c r="L39" s="22"/>
      <c r="M39" s="22"/>
      <c r="N39" s="22"/>
      <c r="O39" s="22"/>
      <c r="P39" s="22"/>
    </row>
    <row r="40" spans="1:16" ht="39" customHeight="1" x14ac:dyDescent="0.15">
      <c r="A40" s="22"/>
      <c r="B40" s="35"/>
      <c r="C40" s="1180" t="s">
        <v>566</v>
      </c>
      <c r="D40" s="1181"/>
      <c r="E40" s="1182"/>
      <c r="F40" s="36">
        <v>0.27</v>
      </c>
      <c r="G40" s="37">
        <v>0.25</v>
      </c>
      <c r="H40" s="37">
        <v>0.21</v>
      </c>
      <c r="I40" s="37">
        <v>0.2</v>
      </c>
      <c r="J40" s="38">
        <v>0.19</v>
      </c>
      <c r="K40" s="22"/>
      <c r="L40" s="22"/>
      <c r="M40" s="22"/>
      <c r="N40" s="22"/>
      <c r="O40" s="22"/>
      <c r="P40" s="22"/>
    </row>
    <row r="41" spans="1:16" ht="39" customHeight="1" x14ac:dyDescent="0.15">
      <c r="A41" s="22"/>
      <c r="B41" s="35"/>
      <c r="C41" s="1180" t="s">
        <v>567</v>
      </c>
      <c r="D41" s="1181"/>
      <c r="E41" s="1182"/>
      <c r="F41" s="36">
        <v>0.03</v>
      </c>
      <c r="G41" s="37">
        <v>0.03</v>
      </c>
      <c r="H41" s="37">
        <v>0.04</v>
      </c>
      <c r="I41" s="37">
        <v>0.14000000000000001</v>
      </c>
      <c r="J41" s="38">
        <v>0.17</v>
      </c>
      <c r="K41" s="22"/>
      <c r="L41" s="22"/>
      <c r="M41" s="22"/>
      <c r="N41" s="22"/>
      <c r="O41" s="22"/>
      <c r="P41" s="22"/>
    </row>
    <row r="42" spans="1:16" ht="39" customHeight="1" x14ac:dyDescent="0.15">
      <c r="A42" s="22"/>
      <c r="B42" s="39"/>
      <c r="C42" s="1180" t="s">
        <v>568</v>
      </c>
      <c r="D42" s="1181"/>
      <c r="E42" s="1182"/>
      <c r="F42" s="36" t="s">
        <v>511</v>
      </c>
      <c r="G42" s="37" t="s">
        <v>511</v>
      </c>
      <c r="H42" s="37" t="s">
        <v>511</v>
      </c>
      <c r="I42" s="37" t="s">
        <v>511</v>
      </c>
      <c r="J42" s="38" t="s">
        <v>511</v>
      </c>
      <c r="K42" s="22"/>
      <c r="L42" s="22"/>
      <c r="M42" s="22"/>
      <c r="N42" s="22"/>
      <c r="O42" s="22"/>
      <c r="P42" s="22"/>
    </row>
    <row r="43" spans="1:16" ht="39" customHeight="1" thickBot="1" x14ac:dyDescent="0.2">
      <c r="A43" s="22"/>
      <c r="B43" s="40"/>
      <c r="C43" s="1183" t="s">
        <v>569</v>
      </c>
      <c r="D43" s="1184"/>
      <c r="E43" s="1185"/>
      <c r="F43" s="41">
        <v>0.42</v>
      </c>
      <c r="G43" s="42">
        <v>0.42</v>
      </c>
      <c r="H43" s="42">
        <v>0.37</v>
      </c>
      <c r="I43" s="42">
        <v>0.41</v>
      </c>
      <c r="J43" s="43">
        <v>0.56000000000000005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17abcaLBxRrbS30aDXEd1BI/YCDX+R9rft7J8YrXlxAtk3JXF3Ae9CTC9tw1BlaV/qWWxJJu3L6pxIIediR2Q==" saltValue="qvFn+e+d+6/XAFSerT//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5" zoomScale="80" zoomScaleNormal="80" zoomScaleSheetLayoutView="55" workbookViewId="0">
      <selection activeCell="BV34" sqref="BV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935</v>
      </c>
      <c r="L45" s="60">
        <v>957</v>
      </c>
      <c r="M45" s="60">
        <v>848</v>
      </c>
      <c r="N45" s="60">
        <v>800</v>
      </c>
      <c r="O45" s="61">
        <v>759</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x14ac:dyDescent="0.15">
      <c r="A48" s="48"/>
      <c r="B48" s="1198"/>
      <c r="C48" s="1199"/>
      <c r="D48" s="62"/>
      <c r="E48" s="1190" t="s">
        <v>14</v>
      </c>
      <c r="F48" s="1190"/>
      <c r="G48" s="1190"/>
      <c r="H48" s="1190"/>
      <c r="I48" s="1190"/>
      <c r="J48" s="1191"/>
      <c r="K48" s="63">
        <v>290</v>
      </c>
      <c r="L48" s="64">
        <v>296</v>
      </c>
      <c r="M48" s="64">
        <v>283</v>
      </c>
      <c r="N48" s="64">
        <v>270</v>
      </c>
      <c r="O48" s="65">
        <v>232</v>
      </c>
      <c r="P48" s="48"/>
      <c r="Q48" s="48"/>
      <c r="R48" s="48"/>
      <c r="S48" s="48"/>
      <c r="T48" s="48"/>
      <c r="U48" s="48"/>
    </row>
    <row r="49" spans="1:21" ht="30.75" customHeight="1" x14ac:dyDescent="0.15">
      <c r="A49" s="48"/>
      <c r="B49" s="1198"/>
      <c r="C49" s="1199"/>
      <c r="D49" s="62"/>
      <c r="E49" s="1190" t="s">
        <v>15</v>
      </c>
      <c r="F49" s="1190"/>
      <c r="G49" s="1190"/>
      <c r="H49" s="1190"/>
      <c r="I49" s="1190"/>
      <c r="J49" s="1191"/>
      <c r="K49" s="63">
        <v>27</v>
      </c>
      <c r="L49" s="64">
        <v>27</v>
      </c>
      <c r="M49" s="64">
        <v>27</v>
      </c>
      <c r="N49" s="64">
        <v>28</v>
      </c>
      <c r="O49" s="65">
        <v>29</v>
      </c>
      <c r="P49" s="48"/>
      <c r="Q49" s="48"/>
      <c r="R49" s="48"/>
      <c r="S49" s="48"/>
      <c r="T49" s="48"/>
      <c r="U49" s="48"/>
    </row>
    <row r="50" spans="1:21" ht="30.75" customHeight="1" x14ac:dyDescent="0.15">
      <c r="A50" s="48"/>
      <c r="B50" s="1198"/>
      <c r="C50" s="1199"/>
      <c r="D50" s="62"/>
      <c r="E50" s="1190" t="s">
        <v>16</v>
      </c>
      <c r="F50" s="1190"/>
      <c r="G50" s="1190"/>
      <c r="H50" s="1190"/>
      <c r="I50" s="1190"/>
      <c r="J50" s="1191"/>
      <c r="K50" s="63">
        <v>0</v>
      </c>
      <c r="L50" s="64">
        <v>0</v>
      </c>
      <c r="M50" s="64" t="s">
        <v>511</v>
      </c>
      <c r="N50" s="64" t="s">
        <v>511</v>
      </c>
      <c r="O50" s="65" t="s">
        <v>511</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511</v>
      </c>
      <c r="L51" s="64" t="s">
        <v>511</v>
      </c>
      <c r="M51" s="64" t="s">
        <v>511</v>
      </c>
      <c r="N51" s="64" t="s">
        <v>511</v>
      </c>
      <c r="O51" s="65" t="s">
        <v>511</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1103</v>
      </c>
      <c r="L52" s="64">
        <v>1164</v>
      </c>
      <c r="M52" s="64">
        <v>1095</v>
      </c>
      <c r="N52" s="64">
        <v>1047</v>
      </c>
      <c r="O52" s="65">
        <v>980</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149</v>
      </c>
      <c r="L53" s="69">
        <v>116</v>
      </c>
      <c r="M53" s="69">
        <v>63</v>
      </c>
      <c r="N53" s="69">
        <v>51</v>
      </c>
      <c r="O53" s="70">
        <v>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j7GH7N42gbeC/Ynj7lzGoXjuHyaMwl7BvvlzSAAH7dGzuK/ipuIBoGX/xgMJQF4iHOsgT/eRciMgRBarn69IQ==" saltValue="S30EhxXhgs0+gH8EqKiVm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80" zoomScaleNormal="80" zoomScaleSheetLayoutView="100" workbookViewId="0">
      <selection activeCell="BV34" sqref="BV3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16" t="s">
        <v>23</v>
      </c>
      <c r="C41" s="1217"/>
      <c r="D41" s="81"/>
      <c r="E41" s="1218" t="s">
        <v>24</v>
      </c>
      <c r="F41" s="1218"/>
      <c r="G41" s="1218"/>
      <c r="H41" s="1219"/>
      <c r="I41" s="82">
        <v>6621</v>
      </c>
      <c r="J41" s="83">
        <v>6367</v>
      </c>
      <c r="K41" s="83">
        <v>6284</v>
      </c>
      <c r="L41" s="83">
        <v>6352</v>
      </c>
      <c r="M41" s="84">
        <v>6744</v>
      </c>
    </row>
    <row r="42" spans="2:13" ht="27.75" customHeight="1" x14ac:dyDescent="0.15">
      <c r="B42" s="1206"/>
      <c r="C42" s="1207"/>
      <c r="D42" s="85"/>
      <c r="E42" s="1210" t="s">
        <v>25</v>
      </c>
      <c r="F42" s="1210"/>
      <c r="G42" s="1210"/>
      <c r="H42" s="1211"/>
      <c r="I42" s="86">
        <v>89</v>
      </c>
      <c r="J42" s="87">
        <v>83</v>
      </c>
      <c r="K42" s="87">
        <v>77</v>
      </c>
      <c r="L42" s="87">
        <v>70</v>
      </c>
      <c r="M42" s="88">
        <v>63</v>
      </c>
    </row>
    <row r="43" spans="2:13" ht="27.75" customHeight="1" x14ac:dyDescent="0.15">
      <c r="B43" s="1206"/>
      <c r="C43" s="1207"/>
      <c r="D43" s="85"/>
      <c r="E43" s="1210" t="s">
        <v>26</v>
      </c>
      <c r="F43" s="1210"/>
      <c r="G43" s="1210"/>
      <c r="H43" s="1211"/>
      <c r="I43" s="86">
        <v>2795</v>
      </c>
      <c r="J43" s="87">
        <v>2697</v>
      </c>
      <c r="K43" s="87">
        <v>2577</v>
      </c>
      <c r="L43" s="87">
        <v>2463</v>
      </c>
      <c r="M43" s="88">
        <v>2411</v>
      </c>
    </row>
    <row r="44" spans="2:13" ht="27.75" customHeight="1" x14ac:dyDescent="0.15">
      <c r="B44" s="1206"/>
      <c r="C44" s="1207"/>
      <c r="D44" s="85"/>
      <c r="E44" s="1210" t="s">
        <v>27</v>
      </c>
      <c r="F44" s="1210"/>
      <c r="G44" s="1210"/>
      <c r="H44" s="1211"/>
      <c r="I44" s="86">
        <v>170</v>
      </c>
      <c r="J44" s="87">
        <v>149</v>
      </c>
      <c r="K44" s="87">
        <v>112</v>
      </c>
      <c r="L44" s="87">
        <v>90</v>
      </c>
      <c r="M44" s="88">
        <v>64</v>
      </c>
    </row>
    <row r="45" spans="2:13" ht="27.75" customHeight="1" x14ac:dyDescent="0.15">
      <c r="B45" s="1206"/>
      <c r="C45" s="1207"/>
      <c r="D45" s="85"/>
      <c r="E45" s="1210" t="s">
        <v>28</v>
      </c>
      <c r="F45" s="1210"/>
      <c r="G45" s="1210"/>
      <c r="H45" s="1211"/>
      <c r="I45" s="86">
        <v>1309</v>
      </c>
      <c r="J45" s="87">
        <v>1215</v>
      </c>
      <c r="K45" s="87">
        <v>1270</v>
      </c>
      <c r="L45" s="87">
        <v>1240</v>
      </c>
      <c r="M45" s="88">
        <v>1158</v>
      </c>
    </row>
    <row r="46" spans="2:13" ht="27.75" customHeight="1" x14ac:dyDescent="0.15">
      <c r="B46" s="1206"/>
      <c r="C46" s="1207"/>
      <c r="D46" s="89"/>
      <c r="E46" s="1210" t="s">
        <v>29</v>
      </c>
      <c r="F46" s="1210"/>
      <c r="G46" s="1210"/>
      <c r="H46" s="1211"/>
      <c r="I46" s="86" t="s">
        <v>511</v>
      </c>
      <c r="J46" s="87" t="s">
        <v>511</v>
      </c>
      <c r="K46" s="87" t="s">
        <v>511</v>
      </c>
      <c r="L46" s="87" t="s">
        <v>511</v>
      </c>
      <c r="M46" s="88" t="s">
        <v>511</v>
      </c>
    </row>
    <row r="47" spans="2:13" ht="27.75" customHeight="1" x14ac:dyDescent="0.15">
      <c r="B47" s="1206"/>
      <c r="C47" s="1207"/>
      <c r="D47" s="90"/>
      <c r="E47" s="1220" t="s">
        <v>30</v>
      </c>
      <c r="F47" s="1221"/>
      <c r="G47" s="1221"/>
      <c r="H47" s="1222"/>
      <c r="I47" s="86" t="s">
        <v>511</v>
      </c>
      <c r="J47" s="87" t="s">
        <v>511</v>
      </c>
      <c r="K47" s="87" t="s">
        <v>511</v>
      </c>
      <c r="L47" s="87" t="s">
        <v>511</v>
      </c>
      <c r="M47" s="88" t="s">
        <v>511</v>
      </c>
    </row>
    <row r="48" spans="2:13" ht="27.75" customHeight="1" x14ac:dyDescent="0.15">
      <c r="B48" s="1206"/>
      <c r="C48" s="1207"/>
      <c r="D48" s="85"/>
      <c r="E48" s="1210" t="s">
        <v>31</v>
      </c>
      <c r="F48" s="1210"/>
      <c r="G48" s="1210"/>
      <c r="H48" s="1211"/>
      <c r="I48" s="86" t="s">
        <v>511</v>
      </c>
      <c r="J48" s="87" t="s">
        <v>511</v>
      </c>
      <c r="K48" s="87" t="s">
        <v>511</v>
      </c>
      <c r="L48" s="87" t="s">
        <v>511</v>
      </c>
      <c r="M48" s="88" t="s">
        <v>511</v>
      </c>
    </row>
    <row r="49" spans="2:13" ht="27.75" customHeight="1" x14ac:dyDescent="0.15">
      <c r="B49" s="1208"/>
      <c r="C49" s="1209"/>
      <c r="D49" s="85"/>
      <c r="E49" s="1210" t="s">
        <v>32</v>
      </c>
      <c r="F49" s="1210"/>
      <c r="G49" s="1210"/>
      <c r="H49" s="1211"/>
      <c r="I49" s="86" t="s">
        <v>511</v>
      </c>
      <c r="J49" s="87" t="s">
        <v>511</v>
      </c>
      <c r="K49" s="87" t="s">
        <v>511</v>
      </c>
      <c r="L49" s="87" t="s">
        <v>511</v>
      </c>
      <c r="M49" s="88" t="s">
        <v>511</v>
      </c>
    </row>
    <row r="50" spans="2:13" ht="27.75" customHeight="1" x14ac:dyDescent="0.15">
      <c r="B50" s="1204" t="s">
        <v>33</v>
      </c>
      <c r="C50" s="1205"/>
      <c r="D50" s="91"/>
      <c r="E50" s="1210" t="s">
        <v>34</v>
      </c>
      <c r="F50" s="1210"/>
      <c r="G50" s="1210"/>
      <c r="H50" s="1211"/>
      <c r="I50" s="86">
        <v>6604</v>
      </c>
      <c r="J50" s="87">
        <v>7048</v>
      </c>
      <c r="K50" s="87">
        <v>7666</v>
      </c>
      <c r="L50" s="87">
        <v>8275</v>
      </c>
      <c r="M50" s="88">
        <v>8959</v>
      </c>
    </row>
    <row r="51" spans="2:13" ht="27.75" customHeight="1" x14ac:dyDescent="0.15">
      <c r="B51" s="1206"/>
      <c r="C51" s="1207"/>
      <c r="D51" s="85"/>
      <c r="E51" s="1210" t="s">
        <v>35</v>
      </c>
      <c r="F51" s="1210"/>
      <c r="G51" s="1210"/>
      <c r="H51" s="1211"/>
      <c r="I51" s="86">
        <v>154</v>
      </c>
      <c r="J51" s="87">
        <v>144</v>
      </c>
      <c r="K51" s="87">
        <v>119</v>
      </c>
      <c r="L51" s="87">
        <v>97</v>
      </c>
      <c r="M51" s="88">
        <v>75</v>
      </c>
    </row>
    <row r="52" spans="2:13" ht="27.75" customHeight="1" x14ac:dyDescent="0.15">
      <c r="B52" s="1208"/>
      <c r="C52" s="1209"/>
      <c r="D52" s="85"/>
      <c r="E52" s="1210" t="s">
        <v>36</v>
      </c>
      <c r="F52" s="1210"/>
      <c r="G52" s="1210"/>
      <c r="H52" s="1211"/>
      <c r="I52" s="86">
        <v>8886</v>
      </c>
      <c r="J52" s="87">
        <v>8377</v>
      </c>
      <c r="K52" s="87">
        <v>8066</v>
      </c>
      <c r="L52" s="87">
        <v>7910</v>
      </c>
      <c r="M52" s="88">
        <v>7917</v>
      </c>
    </row>
    <row r="53" spans="2:13" ht="27.75" customHeight="1" thickBot="1" x14ac:dyDescent="0.2">
      <c r="B53" s="1212" t="s">
        <v>37</v>
      </c>
      <c r="C53" s="1213"/>
      <c r="D53" s="92"/>
      <c r="E53" s="1214" t="s">
        <v>38</v>
      </c>
      <c r="F53" s="1214"/>
      <c r="G53" s="1214"/>
      <c r="H53" s="1215"/>
      <c r="I53" s="93">
        <v>-4659</v>
      </c>
      <c r="J53" s="94">
        <v>-5058</v>
      </c>
      <c r="K53" s="94">
        <v>-5531</v>
      </c>
      <c r="L53" s="94">
        <v>-6067</v>
      </c>
      <c r="M53" s="95">
        <v>-6511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2OLQ4NunvoA7NLy5+LFarbNfJq9xqMg2SK8gh6pLEBL0X8XoMkAlo9zx32Czznd4tauWZSPUF3z7ENNM0pw7w==" saltValue="cODWBljZ5XihxnU9xkh8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70" zoomScaleNormal="70" zoomScaleSheetLayoutView="100" workbookViewId="0">
      <selection activeCell="BV34" sqref="BV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31" t="s">
        <v>41</v>
      </c>
      <c r="D55" s="1231"/>
      <c r="E55" s="1232"/>
      <c r="F55" s="107">
        <v>2496</v>
      </c>
      <c r="G55" s="107">
        <v>3098</v>
      </c>
      <c r="H55" s="108">
        <v>3600</v>
      </c>
    </row>
    <row r="56" spans="2:8" ht="52.5" customHeight="1" x14ac:dyDescent="0.15">
      <c r="B56" s="109"/>
      <c r="C56" s="1233" t="s">
        <v>42</v>
      </c>
      <c r="D56" s="1233"/>
      <c r="E56" s="1234"/>
      <c r="F56" s="110">
        <v>1849</v>
      </c>
      <c r="G56" s="110">
        <v>1850</v>
      </c>
      <c r="H56" s="111">
        <v>1851</v>
      </c>
    </row>
    <row r="57" spans="2:8" ht="53.25" customHeight="1" x14ac:dyDescent="0.15">
      <c r="B57" s="109"/>
      <c r="C57" s="1235" t="s">
        <v>43</v>
      </c>
      <c r="D57" s="1235"/>
      <c r="E57" s="1236"/>
      <c r="F57" s="112">
        <v>3231</v>
      </c>
      <c r="G57" s="112">
        <v>3127</v>
      </c>
      <c r="H57" s="113">
        <v>3308</v>
      </c>
    </row>
    <row r="58" spans="2:8" ht="45.75" customHeight="1" x14ac:dyDescent="0.15">
      <c r="B58" s="114"/>
      <c r="C58" s="1223" t="s">
        <v>594</v>
      </c>
      <c r="D58" s="1224"/>
      <c r="E58" s="1225"/>
      <c r="F58" s="115">
        <v>1395</v>
      </c>
      <c r="G58" s="115">
        <v>1358</v>
      </c>
      <c r="H58" s="116">
        <v>1362</v>
      </c>
    </row>
    <row r="59" spans="2:8" ht="45.75" customHeight="1" x14ac:dyDescent="0.15">
      <c r="B59" s="114"/>
      <c r="C59" s="1223" t="s">
        <v>595</v>
      </c>
      <c r="D59" s="1224"/>
      <c r="E59" s="1225"/>
      <c r="F59" s="115">
        <v>904</v>
      </c>
      <c r="G59" s="115">
        <v>866</v>
      </c>
      <c r="H59" s="116">
        <v>832</v>
      </c>
    </row>
    <row r="60" spans="2:8" ht="45.75" customHeight="1" x14ac:dyDescent="0.15">
      <c r="B60" s="114"/>
      <c r="C60" s="1223" t="s">
        <v>591</v>
      </c>
      <c r="D60" s="1224"/>
      <c r="E60" s="1225"/>
      <c r="F60" s="115">
        <v>399</v>
      </c>
      <c r="G60" s="115">
        <v>399</v>
      </c>
      <c r="H60" s="116">
        <v>399</v>
      </c>
    </row>
    <row r="61" spans="2:8" ht="45.75" customHeight="1" x14ac:dyDescent="0.15">
      <c r="B61" s="114"/>
      <c r="C61" s="1223" t="s">
        <v>592</v>
      </c>
      <c r="D61" s="1224"/>
      <c r="E61" s="1225"/>
      <c r="F61" s="115">
        <v>161</v>
      </c>
      <c r="G61" s="115">
        <v>127</v>
      </c>
      <c r="H61" s="116">
        <v>321</v>
      </c>
    </row>
    <row r="62" spans="2:8" ht="45.75" customHeight="1" thickBot="1" x14ac:dyDescent="0.2">
      <c r="B62" s="117"/>
      <c r="C62" s="1226" t="s">
        <v>593</v>
      </c>
      <c r="D62" s="1227"/>
      <c r="E62" s="1228"/>
      <c r="F62" s="118">
        <v>274</v>
      </c>
      <c r="G62" s="118">
        <v>274</v>
      </c>
      <c r="H62" s="119">
        <v>274</v>
      </c>
    </row>
    <row r="63" spans="2:8" ht="52.5" customHeight="1" thickBot="1" x14ac:dyDescent="0.2">
      <c r="B63" s="120"/>
      <c r="C63" s="1229" t="s">
        <v>44</v>
      </c>
      <c r="D63" s="1229"/>
      <c r="E63" s="1230"/>
      <c r="F63" s="121">
        <v>7575</v>
      </c>
      <c r="G63" s="121">
        <v>8075</v>
      </c>
      <c r="H63" s="122">
        <v>8759</v>
      </c>
    </row>
    <row r="64" spans="2:8" ht="15" customHeight="1" x14ac:dyDescent="0.15"/>
    <row r="65" ht="0" hidden="1" customHeight="1" x14ac:dyDescent="0.15"/>
    <row r="66" ht="0" hidden="1" customHeight="1" x14ac:dyDescent="0.15"/>
  </sheetData>
  <sheetProtection algorithmName="SHA-512" hashValue="rO1KGHgJHWS88c5+5kh/OtCXqSn2CKPgAZXYjV1lQDOcJVrC1DLaHSLqnAiOyCSgHOlPijRV9B/PZsmN/RBPsw==" saltValue="FGcyeGbcox8dvNBQ/t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tabSelected="1" topLeftCell="A13" zoomScale="60" zoomScaleNormal="60" zoomScaleSheetLayoutView="55" workbookViewId="0">
      <selection activeCell="BB79" sqref="BB79:BO80"/>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598</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599</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600</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554</v>
      </c>
      <c r="BQ50" s="1271"/>
      <c r="BR50" s="1271"/>
      <c r="BS50" s="1271"/>
      <c r="BT50" s="1271"/>
      <c r="BU50" s="1271"/>
      <c r="BV50" s="1271"/>
      <c r="BW50" s="1271"/>
      <c r="BX50" s="1271" t="s">
        <v>555</v>
      </c>
      <c r="BY50" s="1271"/>
      <c r="BZ50" s="1271"/>
      <c r="CA50" s="1271"/>
      <c r="CB50" s="1271"/>
      <c r="CC50" s="1271"/>
      <c r="CD50" s="1271"/>
      <c r="CE50" s="1271"/>
      <c r="CF50" s="1271" t="s">
        <v>556</v>
      </c>
      <c r="CG50" s="1271"/>
      <c r="CH50" s="1271"/>
      <c r="CI50" s="1271"/>
      <c r="CJ50" s="1271"/>
      <c r="CK50" s="1271"/>
      <c r="CL50" s="1271"/>
      <c r="CM50" s="1271"/>
      <c r="CN50" s="1271" t="s">
        <v>557</v>
      </c>
      <c r="CO50" s="1271"/>
      <c r="CP50" s="1271"/>
      <c r="CQ50" s="1271"/>
      <c r="CR50" s="1271"/>
      <c r="CS50" s="1271"/>
      <c r="CT50" s="1271"/>
      <c r="CU50" s="1271"/>
      <c r="CV50" s="1271" t="s">
        <v>558</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601</v>
      </c>
      <c r="AO51" s="1275"/>
      <c r="AP51" s="1275"/>
      <c r="AQ51" s="1275"/>
      <c r="AR51" s="1275"/>
      <c r="AS51" s="1275"/>
      <c r="AT51" s="1275"/>
      <c r="AU51" s="1275"/>
      <c r="AV51" s="1275"/>
      <c r="AW51" s="1275"/>
      <c r="AX51" s="1275"/>
      <c r="AY51" s="1275"/>
      <c r="AZ51" s="1275"/>
      <c r="BA51" s="1275"/>
      <c r="BB51" s="1275" t="s">
        <v>602</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603</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52.5</v>
      </c>
      <c r="CG53" s="1277"/>
      <c r="CH53" s="1277"/>
      <c r="CI53" s="1277"/>
      <c r="CJ53" s="1277"/>
      <c r="CK53" s="1277"/>
      <c r="CL53" s="1277"/>
      <c r="CM53" s="1277"/>
      <c r="CN53" s="1277">
        <v>53.5</v>
      </c>
      <c r="CO53" s="1277"/>
      <c r="CP53" s="1277"/>
      <c r="CQ53" s="1277"/>
      <c r="CR53" s="1277"/>
      <c r="CS53" s="1277"/>
      <c r="CT53" s="1277"/>
      <c r="CU53" s="1277"/>
      <c r="CV53" s="1277">
        <v>63.4</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604</v>
      </c>
      <c r="AO55" s="1271"/>
      <c r="AP55" s="1271"/>
      <c r="AQ55" s="1271"/>
      <c r="AR55" s="1271"/>
      <c r="AS55" s="1271"/>
      <c r="AT55" s="1271"/>
      <c r="AU55" s="1271"/>
      <c r="AV55" s="1271"/>
      <c r="AW55" s="1271"/>
      <c r="AX55" s="1271"/>
      <c r="AY55" s="1271"/>
      <c r="AZ55" s="1271"/>
      <c r="BA55" s="1271"/>
      <c r="BB55" s="1275" t="s">
        <v>602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0.8</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56.2</v>
      </c>
      <c r="CG57" s="1277"/>
      <c r="CH57" s="1277"/>
      <c r="CI57" s="1277"/>
      <c r="CJ57" s="1277"/>
      <c r="CK57" s="1277"/>
      <c r="CL57" s="1277"/>
      <c r="CM57" s="1277"/>
      <c r="CN57" s="1277">
        <v>58.6</v>
      </c>
      <c r="CO57" s="1277"/>
      <c r="CP57" s="1277"/>
      <c r="CQ57" s="1277"/>
      <c r="CR57" s="1277"/>
      <c r="CS57" s="1277"/>
      <c r="CT57" s="1277"/>
      <c r="CU57" s="1277"/>
      <c r="CV57" s="1277">
        <v>60.3</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605</v>
      </c>
    </row>
    <row r="64" spans="1:109" x14ac:dyDescent="0.15">
      <c r="B64" s="1246"/>
      <c r="G64" s="1253"/>
      <c r="I64" s="1287"/>
      <c r="J64" s="1287"/>
      <c r="K64" s="1287"/>
      <c r="L64" s="1287"/>
      <c r="M64" s="1287"/>
      <c r="N64" s="1288"/>
      <c r="AM64" s="1253"/>
      <c r="AN64" s="1253" t="s">
        <v>598</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600</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554</v>
      </c>
      <c r="BQ72" s="1271"/>
      <c r="BR72" s="1271"/>
      <c r="BS72" s="1271"/>
      <c r="BT72" s="1271"/>
      <c r="BU72" s="1271"/>
      <c r="BV72" s="1271"/>
      <c r="BW72" s="1271"/>
      <c r="BX72" s="1271" t="s">
        <v>555</v>
      </c>
      <c r="BY72" s="1271"/>
      <c r="BZ72" s="1271"/>
      <c r="CA72" s="1271"/>
      <c r="CB72" s="1271"/>
      <c r="CC72" s="1271"/>
      <c r="CD72" s="1271"/>
      <c r="CE72" s="1271"/>
      <c r="CF72" s="1271" t="s">
        <v>556</v>
      </c>
      <c r="CG72" s="1271"/>
      <c r="CH72" s="1271"/>
      <c r="CI72" s="1271"/>
      <c r="CJ72" s="1271"/>
      <c r="CK72" s="1271"/>
      <c r="CL72" s="1271"/>
      <c r="CM72" s="1271"/>
      <c r="CN72" s="1271" t="s">
        <v>557</v>
      </c>
      <c r="CO72" s="1271"/>
      <c r="CP72" s="1271"/>
      <c r="CQ72" s="1271"/>
      <c r="CR72" s="1271"/>
      <c r="CS72" s="1271"/>
      <c r="CT72" s="1271"/>
      <c r="CU72" s="1271"/>
      <c r="CV72" s="1271" t="s">
        <v>558</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601</v>
      </c>
      <c r="AO73" s="1275"/>
      <c r="AP73" s="1275"/>
      <c r="AQ73" s="1275"/>
      <c r="AR73" s="1275"/>
      <c r="AS73" s="1275"/>
      <c r="AT73" s="1275"/>
      <c r="AU73" s="1275"/>
      <c r="AV73" s="1275"/>
      <c r="AW73" s="1275"/>
      <c r="AX73" s="1275"/>
      <c r="AY73" s="1275"/>
      <c r="AZ73" s="1275"/>
      <c r="BA73" s="1275"/>
      <c r="BB73" s="1275" t="s">
        <v>602</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607</v>
      </c>
      <c r="BC75" s="1275"/>
      <c r="BD75" s="1275"/>
      <c r="BE75" s="1275"/>
      <c r="BF75" s="1275"/>
      <c r="BG75" s="1275"/>
      <c r="BH75" s="1275"/>
      <c r="BI75" s="1275"/>
      <c r="BJ75" s="1275"/>
      <c r="BK75" s="1275"/>
      <c r="BL75" s="1275"/>
      <c r="BM75" s="1275"/>
      <c r="BN75" s="1275"/>
      <c r="BO75" s="1275"/>
      <c r="BP75" s="1277">
        <v>4.8</v>
      </c>
      <c r="BQ75" s="1277"/>
      <c r="BR75" s="1277"/>
      <c r="BS75" s="1277"/>
      <c r="BT75" s="1277"/>
      <c r="BU75" s="1277"/>
      <c r="BV75" s="1277"/>
      <c r="BW75" s="1277"/>
      <c r="BX75" s="1277">
        <v>3.4</v>
      </c>
      <c r="BY75" s="1277"/>
      <c r="BZ75" s="1277"/>
      <c r="CA75" s="1277"/>
      <c r="CB75" s="1277"/>
      <c r="CC75" s="1277"/>
      <c r="CD75" s="1277"/>
      <c r="CE75" s="1277"/>
      <c r="CF75" s="1277">
        <v>2.5</v>
      </c>
      <c r="CG75" s="1277"/>
      <c r="CH75" s="1277"/>
      <c r="CI75" s="1277"/>
      <c r="CJ75" s="1277"/>
      <c r="CK75" s="1277"/>
      <c r="CL75" s="1277"/>
      <c r="CM75" s="1277"/>
      <c r="CN75" s="1277">
        <v>1.8</v>
      </c>
      <c r="CO75" s="1277"/>
      <c r="CP75" s="1277"/>
      <c r="CQ75" s="1277"/>
      <c r="CR75" s="1277"/>
      <c r="CS75" s="1277"/>
      <c r="CT75" s="1277"/>
      <c r="CU75" s="1277"/>
      <c r="CV75" s="1277">
        <v>1.2</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604</v>
      </c>
      <c r="AO77" s="1271"/>
      <c r="AP77" s="1271"/>
      <c r="AQ77" s="1271"/>
      <c r="AR77" s="1271"/>
      <c r="AS77" s="1271"/>
      <c r="AT77" s="1271"/>
      <c r="AU77" s="1271"/>
      <c r="AV77" s="1271"/>
      <c r="AW77" s="1271"/>
      <c r="AX77" s="1271"/>
      <c r="AY77" s="1271"/>
      <c r="AZ77" s="1271"/>
      <c r="BA77" s="1271"/>
      <c r="BB77" s="1275" t="s">
        <v>602</v>
      </c>
      <c r="BC77" s="1275"/>
      <c r="BD77" s="1275"/>
      <c r="BE77" s="1275"/>
      <c r="BF77" s="1275"/>
      <c r="BG77" s="1275"/>
      <c r="BH77" s="1275"/>
      <c r="BI77" s="1275"/>
      <c r="BJ77" s="1275"/>
      <c r="BK77" s="1275"/>
      <c r="BL77" s="1275"/>
      <c r="BM77" s="1275"/>
      <c r="BN77" s="1275"/>
      <c r="BO77" s="1275"/>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607</v>
      </c>
      <c r="BC79" s="1275"/>
      <c r="BD79" s="1275"/>
      <c r="BE79" s="1275"/>
      <c r="BF79" s="1275"/>
      <c r="BG79" s="1275"/>
      <c r="BH79" s="1275"/>
      <c r="BI79" s="1275"/>
      <c r="BJ79" s="1275"/>
      <c r="BK79" s="1275"/>
      <c r="BL79" s="1275"/>
      <c r="BM79" s="1275"/>
      <c r="BN79" s="1275"/>
      <c r="BO79" s="1275"/>
      <c r="BP79" s="1277">
        <v>10.1</v>
      </c>
      <c r="BQ79" s="1277"/>
      <c r="BR79" s="1277"/>
      <c r="BS79" s="1277"/>
      <c r="BT79" s="1277"/>
      <c r="BU79" s="1277"/>
      <c r="BV79" s="1277"/>
      <c r="BW79" s="1277"/>
      <c r="BX79" s="1277">
        <v>9.1</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G8fw4JWM0EdhFeYdldwBvw1OQtxLNwHTsDqyBD3i78gp+DvGg7I0aA3g4UWRMFptsEY4dBm/zxw3vTIgVzjw==" saltValue="yMzAR/xZfIyevxhYeqhyc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opLeftCell="A67" zoomScale="80" zoomScaleNormal="80" zoomScaleSheetLayoutView="70" workbookViewId="0">
      <selection activeCell="BB79" sqref="BB79:BO8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lch5avB6eHB4dFkRyJPgxlsGM6Z59zkawRX6lkpjsba+W2UERSlJgAUon965U4K7ULeJRtJD4OR6mQnu6ONEQ==" saltValue="un0ccaZZaLWbkyExrlRr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topLeftCell="A58" zoomScale="70" zoomScaleNormal="70" zoomScaleSheetLayoutView="55" workbookViewId="0">
      <selection activeCell="BB79" sqref="BB7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IhvCqv71e1n8YzYXdiK2nAbO6cQImsTetah3SN/xZT2oydMdV57hnFgWS4RJEOkyv8AjGXl8nxPJ69l35S+rw==" saltValue="oIM4Je/62V24XUGiihkG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551</v>
      </c>
      <c r="G2" s="136"/>
      <c r="H2" s="137"/>
    </row>
    <row r="3" spans="1:8" x14ac:dyDescent="0.15">
      <c r="A3" s="133" t="s">
        <v>544</v>
      </c>
      <c r="B3" s="138"/>
      <c r="C3" s="139"/>
      <c r="D3" s="140">
        <v>78341</v>
      </c>
      <c r="E3" s="141"/>
      <c r="F3" s="142">
        <v>82748</v>
      </c>
      <c r="G3" s="143"/>
      <c r="H3" s="144"/>
    </row>
    <row r="4" spans="1:8" x14ac:dyDescent="0.15">
      <c r="A4" s="145"/>
      <c r="B4" s="146"/>
      <c r="C4" s="147"/>
      <c r="D4" s="148">
        <v>42909</v>
      </c>
      <c r="E4" s="149"/>
      <c r="F4" s="150">
        <v>44732</v>
      </c>
      <c r="G4" s="151"/>
      <c r="H4" s="152"/>
    </row>
    <row r="5" spans="1:8" x14ac:dyDescent="0.15">
      <c r="A5" s="133" t="s">
        <v>546</v>
      </c>
      <c r="B5" s="138"/>
      <c r="C5" s="139"/>
      <c r="D5" s="140">
        <v>83860</v>
      </c>
      <c r="E5" s="141"/>
      <c r="F5" s="142">
        <v>91837</v>
      </c>
      <c r="G5" s="143"/>
      <c r="H5" s="144"/>
    </row>
    <row r="6" spans="1:8" x14ac:dyDescent="0.15">
      <c r="A6" s="145"/>
      <c r="B6" s="146"/>
      <c r="C6" s="147"/>
      <c r="D6" s="148">
        <v>57895</v>
      </c>
      <c r="E6" s="149"/>
      <c r="F6" s="150">
        <v>54439</v>
      </c>
      <c r="G6" s="151"/>
      <c r="H6" s="152"/>
    </row>
    <row r="7" spans="1:8" x14ac:dyDescent="0.15">
      <c r="A7" s="133" t="s">
        <v>547</v>
      </c>
      <c r="B7" s="138"/>
      <c r="C7" s="139"/>
      <c r="D7" s="140">
        <v>101653</v>
      </c>
      <c r="E7" s="141"/>
      <c r="F7" s="142">
        <v>128611</v>
      </c>
      <c r="G7" s="143"/>
      <c r="H7" s="144"/>
    </row>
    <row r="8" spans="1:8" x14ac:dyDescent="0.15">
      <c r="A8" s="145"/>
      <c r="B8" s="146"/>
      <c r="C8" s="147"/>
      <c r="D8" s="148">
        <v>72211</v>
      </c>
      <c r="E8" s="149"/>
      <c r="F8" s="150">
        <v>61552</v>
      </c>
      <c r="G8" s="151"/>
      <c r="H8" s="152"/>
    </row>
    <row r="9" spans="1:8" x14ac:dyDescent="0.15">
      <c r="A9" s="133" t="s">
        <v>548</v>
      </c>
      <c r="B9" s="138"/>
      <c r="C9" s="139"/>
      <c r="D9" s="140">
        <v>142150</v>
      </c>
      <c r="E9" s="141"/>
      <c r="F9" s="142">
        <v>138651</v>
      </c>
      <c r="G9" s="143"/>
      <c r="H9" s="144"/>
    </row>
    <row r="10" spans="1:8" x14ac:dyDescent="0.15">
      <c r="A10" s="145"/>
      <c r="B10" s="146"/>
      <c r="C10" s="147"/>
      <c r="D10" s="148">
        <v>112361</v>
      </c>
      <c r="E10" s="149"/>
      <c r="F10" s="150">
        <v>71211</v>
      </c>
      <c r="G10" s="151"/>
      <c r="H10" s="152"/>
    </row>
    <row r="11" spans="1:8" x14ac:dyDescent="0.15">
      <c r="A11" s="133" t="s">
        <v>549</v>
      </c>
      <c r="B11" s="138"/>
      <c r="C11" s="139"/>
      <c r="D11" s="140">
        <v>148052</v>
      </c>
      <c r="E11" s="141"/>
      <c r="F11" s="142">
        <v>122882</v>
      </c>
      <c r="G11" s="143"/>
      <c r="H11" s="144"/>
    </row>
    <row r="12" spans="1:8" x14ac:dyDescent="0.15">
      <c r="A12" s="145"/>
      <c r="B12" s="146"/>
      <c r="C12" s="153"/>
      <c r="D12" s="148">
        <v>106923</v>
      </c>
      <c r="E12" s="149"/>
      <c r="F12" s="150">
        <v>65785</v>
      </c>
      <c r="G12" s="151"/>
      <c r="H12" s="152"/>
    </row>
    <row r="13" spans="1:8" x14ac:dyDescent="0.15">
      <c r="A13" s="133"/>
      <c r="B13" s="138"/>
      <c r="C13" s="154"/>
      <c r="D13" s="155">
        <v>110811</v>
      </c>
      <c r="E13" s="156"/>
      <c r="F13" s="157">
        <v>112946</v>
      </c>
      <c r="G13" s="158"/>
      <c r="H13" s="144"/>
    </row>
    <row r="14" spans="1:8" x14ac:dyDescent="0.15">
      <c r="A14" s="145"/>
      <c r="B14" s="146"/>
      <c r="C14" s="147"/>
      <c r="D14" s="148">
        <v>78460</v>
      </c>
      <c r="E14" s="149"/>
      <c r="F14" s="150">
        <v>59544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3.7</v>
      </c>
      <c r="C19" s="159">
        <f>ROUND(VALUE(SUBSTITUTE(実質収支比率等に係る経年分析!G$48,"▲","-")),2)</f>
        <v>5.38</v>
      </c>
      <c r="D19" s="159">
        <f>ROUND(VALUE(SUBSTITUTE(実質収支比率等に係る経年分析!H$48,"▲","-")),2)</f>
        <v>5.46</v>
      </c>
      <c r="E19" s="159">
        <f>ROUND(VALUE(SUBSTITUTE(実質収支比率等に係る経年分析!I$48,"▲","-")),2)</f>
        <v>5.74</v>
      </c>
      <c r="F19" s="159">
        <f>ROUND(VALUE(SUBSTITUTE(実質収支比率等に係る経年分析!J$48,"▲","-")),2)</f>
        <v>4.05</v>
      </c>
    </row>
    <row r="20" spans="1:11" x14ac:dyDescent="0.15">
      <c r="A20" s="159" t="s">
        <v>48</v>
      </c>
      <c r="B20" s="159">
        <f>ROUND(VALUE(SUBSTITUTE(実質収支比率等に係る経年分析!F$47,"▲","-")),2)</f>
        <v>31.17</v>
      </c>
      <c r="C20" s="159">
        <f>ROUND(VALUE(SUBSTITUTE(実質収支比率等に係る経年分析!G$47,"▲","-")),2)</f>
        <v>41.03</v>
      </c>
      <c r="D20" s="159">
        <f>ROUND(VALUE(SUBSTITUTE(実質収支比率等に係る経年分析!H$47,"▲","-")),2)</f>
        <v>46.49</v>
      </c>
      <c r="E20" s="159">
        <f>ROUND(VALUE(SUBSTITUTE(実質収支比率等に係る経年分析!I$47,"▲","-")),2)</f>
        <v>60.09</v>
      </c>
      <c r="F20" s="159">
        <f>ROUND(VALUE(SUBSTITUTE(実質収支比率等に係る経年分析!J$47,"▲","-")),2)</f>
        <v>73.67</v>
      </c>
    </row>
    <row r="21" spans="1:11" x14ac:dyDescent="0.15">
      <c r="A21" s="159" t="s">
        <v>49</v>
      </c>
      <c r="B21" s="159">
        <f>IF(ISNUMBER(VALUE(SUBSTITUTE(実質収支比率等に係る経年分析!F$49,"▲","-"))),ROUND(VALUE(SUBSTITUTE(実質収支比率等に係る経年分析!F$49,"▲","-")),2),NA())</f>
        <v>-4.9400000000000004</v>
      </c>
      <c r="C21" s="159">
        <f>IF(ISNUMBER(VALUE(SUBSTITUTE(実質収支比率等に係る経年分析!G$49,"▲","-"))),ROUND(VALUE(SUBSTITUTE(実質収支比率等に係る経年分析!G$49,"▲","-")),2),NA())</f>
        <v>14.09</v>
      </c>
      <c r="D21" s="159">
        <f>IF(ISNUMBER(VALUE(SUBSTITUTE(実質収支比率等に係る経年分析!H$49,"▲","-"))),ROUND(VALUE(SUBSTITUTE(実質収支比率等に係る経年分析!H$49,"▲","-")),2),NA())</f>
        <v>7.69</v>
      </c>
      <c r="E21" s="159">
        <f>IF(ISNUMBER(VALUE(SUBSTITUTE(実質収支比率等に係る経年分析!I$49,"▲","-"))),ROUND(VALUE(SUBSTITUTE(実質収支比率等に係る経年分析!I$49,"▲","-")),2),NA())</f>
        <v>13.79</v>
      </c>
      <c r="F21" s="159">
        <f>IF(ISNUMBER(VALUE(SUBSTITUTE(実質収支比率等に係る経年分析!J$49,"▲","-"))),ROUND(VALUE(SUBSTITUTE(実質収支比率等に係る経年分析!J$49,"▲","-")),2),NA())</f>
        <v>9.85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0.41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0.56000000000000005</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海陽町海部簡易水道事業特別会計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0.14000000000000001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0.17</v>
      </c>
    </row>
    <row r="30" spans="1:11" x14ac:dyDescent="0.15">
      <c r="A30" s="160" t="str">
        <f>IF(連結実質赤字比率に係る赤字・黒字の構成分析!C$40="",NA(),連結実質赤字比率に係る赤字・黒字の構成分析!C$40)</f>
        <v>海陽町川上簡易水道事業特別会計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0.19</v>
      </c>
    </row>
    <row r="31" spans="1:11" x14ac:dyDescent="0.15">
      <c r="A31" s="160" t="str">
        <f>IF(連結実質赤字比率に係る赤字・黒字の構成分析!C$39="",NA(),連結実質赤字比率に係る赤字・黒字の構成分析!C$39)</f>
        <v>海陽町川西簡易水道事業特別会計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0.56000000000000005</v>
      </c>
    </row>
    <row r="32" spans="1:11" x14ac:dyDescent="0.15">
      <c r="A32" s="160" t="str">
        <f>IF(連結実質赤字比率に係る赤字・黒字の構成分析!C$38="",NA(),連結実質赤字比率に係る赤字・黒字の構成分析!C$38)</f>
        <v>海陽町介護保険特別会計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0.87</v>
      </c>
    </row>
    <row r="33" spans="1:16" x14ac:dyDescent="0.15">
      <c r="A33" s="160" t="str">
        <f>IF(連結実質赤字比率に係る赤字・黒字の構成分析!C$37="",NA(),連結実質赤字比率に係る赤字・黒字の構成分析!C$37)</f>
        <v>海陽町病院事業会計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0.89</v>
      </c>
    </row>
    <row r="34" spans="1:16" x14ac:dyDescent="0.15">
      <c r="A34" s="160" t="str">
        <f>IF(連結実質赤字比率に係る赤字・黒字の構成分析!C$36="",NA(),連結実質赤字比率に係る赤字・黒字の構成分析!C$36)</f>
        <v>海陽町国民健康保険特別会計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1.1000000000000001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1.0900000000000001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1.1000000000000001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4.05</v>
      </c>
    </row>
    <row r="36" spans="1:16" x14ac:dyDescent="0.15">
      <c r="A36" s="160" t="str">
        <f>IF(連結実質赤字比率に係る赤字・黒字の構成分析!C$34="",NA(),連結実質赤字比率に係る赤字・黒字の構成分析!C$34)</f>
        <v>海陽町上水道事業会計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9.85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10.55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12.11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1103</v>
      </c>
      <c r="E42" s="161"/>
      <c r="F42" s="161"/>
      <c r="G42" s="161">
        <f>'実質公債費比率（分子）の構造'!L$52</f>
        <v>1164</v>
      </c>
      <c r="H42" s="161"/>
      <c r="I42" s="161"/>
      <c r="J42" s="161">
        <f>'実質公債費比率（分子）の構造'!M$52</f>
        <v>1095</v>
      </c>
      <c r="K42" s="161"/>
      <c r="L42" s="161"/>
      <c r="M42" s="161">
        <f>'実質公債費比率（分子）の構造'!N$52</f>
        <v>1047</v>
      </c>
      <c r="N42" s="161"/>
      <c r="O42" s="161"/>
      <c r="P42" s="161">
        <f>'実質公債費比率（分子）の構造'!O$52</f>
        <v>980</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0</v>
      </c>
      <c r="C44" s="161"/>
      <c r="D44" s="161"/>
      <c r="E44" s="161">
        <f>'実質公債費比率（分子）の構造'!L$50</f>
        <v>0</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27</v>
      </c>
      <c r="C45" s="161"/>
      <c r="D45" s="161"/>
      <c r="E45" s="161">
        <f>'実質公債費比率（分子）の構造'!L$49</f>
        <v>27</v>
      </c>
      <c r="F45" s="161"/>
      <c r="G45" s="161"/>
      <c r="H45" s="161">
        <f>'実質公債費比率（分子）の構造'!M$49</f>
        <v>27</v>
      </c>
      <c r="I45" s="161"/>
      <c r="J45" s="161"/>
      <c r="K45" s="161">
        <f>'実質公債費比率（分子）の構造'!N$49</f>
        <v>28</v>
      </c>
      <c r="L45" s="161"/>
      <c r="M45" s="161"/>
      <c r="N45" s="161">
        <f>'実質公債費比率（分子）の構造'!O$49</f>
        <v>29</v>
      </c>
      <c r="O45" s="161"/>
      <c r="P45" s="161"/>
    </row>
    <row r="46" spans="1:16" x14ac:dyDescent="0.15">
      <c r="A46" s="161" t="s">
        <v>60</v>
      </c>
      <c r="B46" s="161">
        <f>'実質公債費比率（分子）の構造'!K$48</f>
        <v>290</v>
      </c>
      <c r="C46" s="161"/>
      <c r="D46" s="161"/>
      <c r="E46" s="161">
        <f>'実質公債費比率（分子）の構造'!L$48</f>
        <v>296</v>
      </c>
      <c r="F46" s="161"/>
      <c r="G46" s="161"/>
      <c r="H46" s="161">
        <f>'実質公債費比率（分子）の構造'!M$48</f>
        <v>283</v>
      </c>
      <c r="I46" s="161"/>
      <c r="J46" s="161"/>
      <c r="K46" s="161">
        <f>'実質公債費比率（分子）の構造'!N$48</f>
        <v>270</v>
      </c>
      <c r="L46" s="161"/>
      <c r="M46" s="161"/>
      <c r="N46" s="161">
        <f>'実質公債費比率（分子）の構造'!O$48</f>
        <v>232</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935</v>
      </c>
      <c r="C49" s="161"/>
      <c r="D49" s="161"/>
      <c r="E49" s="161">
        <f>'実質公債費比率（分子）の構造'!L$45</f>
        <v>957</v>
      </c>
      <c r="F49" s="161"/>
      <c r="G49" s="161"/>
      <c r="H49" s="161">
        <f>'実質公債費比率（分子）の構造'!M$45</f>
        <v>848</v>
      </c>
      <c r="I49" s="161"/>
      <c r="J49" s="161"/>
      <c r="K49" s="161">
        <f>'実質公債費比率（分子）の構造'!N$45</f>
        <v>800</v>
      </c>
      <c r="L49" s="161"/>
      <c r="M49" s="161"/>
      <c r="N49" s="161">
        <f>'実質公債費比率（分子）の構造'!O$45</f>
        <v>759</v>
      </c>
      <c r="O49" s="161"/>
      <c r="P49" s="161"/>
    </row>
    <row r="50" spans="1:16" x14ac:dyDescent="0.15">
      <c r="A50" s="161" t="s">
        <v>64</v>
      </c>
      <c r="B50" s="161" t="e">
        <f>NA()</f>
        <v>#N/A</v>
      </c>
      <c r="C50" s="161">
        <f>IF(ISNUMBER('実質公債費比率（分子）の構造'!K$53),'実質公債費比率（分子）の構造'!K$53,NA())</f>
        <v>149</v>
      </c>
      <c r="D50" s="161" t="e">
        <f>NA()</f>
        <v>#N/A</v>
      </c>
      <c r="E50" s="161" t="e">
        <f>NA()</f>
        <v>#N/A</v>
      </c>
      <c r="F50" s="161">
        <f>IF(ISNUMBER('実質公債費比率（分子）の構造'!L$53),'実質公債費比率（分子）の構造'!L$53,NA())</f>
        <v>116</v>
      </c>
      <c r="G50" s="161" t="e">
        <f>NA()</f>
        <v>#N/A</v>
      </c>
      <c r="H50" s="161" t="e">
        <f>NA()</f>
        <v>#N/A</v>
      </c>
      <c r="I50" s="161">
        <f>IF(ISNUMBER('実質公債費比率（分子）の構造'!M$53),'実質公債費比率（分子）の構造'!M$53,NA())</f>
        <v>63</v>
      </c>
      <c r="J50" s="161" t="e">
        <f>NA()</f>
        <v>#N/A</v>
      </c>
      <c r="K50" s="161" t="e">
        <f>NA()</f>
        <v>#N/A</v>
      </c>
      <c r="L50" s="161">
        <f>IF(ISNUMBER('実質公債費比率（分子）の構造'!N$53),'実質公債費比率（分子）の構造'!N$53,NA())</f>
        <v>51</v>
      </c>
      <c r="M50" s="161" t="e">
        <f>NA()</f>
        <v>#N/A</v>
      </c>
      <c r="N50" s="161" t="e">
        <f>NA()</f>
        <v>#N/A</v>
      </c>
      <c r="O50" s="161">
        <f>IF(ISNUMBER('実質公債費比率（分子）の構造'!O$53),'実質公債費比率（分子）の構造'!O$53,NA())</f>
        <v>40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8886</v>
      </c>
      <c r="E56" s="160"/>
      <c r="F56" s="160"/>
      <c r="G56" s="160">
        <f>'将来負担比率（分子）の構造'!J$52</f>
        <v>8377</v>
      </c>
      <c r="H56" s="160"/>
      <c r="I56" s="160"/>
      <c r="J56" s="160">
        <f>'将来負担比率（分子）の構造'!K$52</f>
        <v>8066</v>
      </c>
      <c r="K56" s="160"/>
      <c r="L56" s="160"/>
      <c r="M56" s="160">
        <f>'将来負担比率（分子）の構造'!L$52</f>
        <v>7910</v>
      </c>
      <c r="N56" s="160"/>
      <c r="O56" s="160"/>
      <c r="P56" s="160">
        <f>'将来負担比率（分子）の構造'!M$52</f>
        <v>7917</v>
      </c>
    </row>
    <row r="57" spans="1:16" x14ac:dyDescent="0.15">
      <c r="A57" s="160" t="s">
        <v>35</v>
      </c>
      <c r="B57" s="160"/>
      <c r="C57" s="160"/>
      <c r="D57" s="160">
        <f>'将来負担比率（分子）の構造'!I$51</f>
        <v>154</v>
      </c>
      <c r="E57" s="160"/>
      <c r="F57" s="160"/>
      <c r="G57" s="160">
        <f>'将来負担比率（分子）の構造'!J$51</f>
        <v>144</v>
      </c>
      <c r="H57" s="160"/>
      <c r="I57" s="160"/>
      <c r="J57" s="160">
        <f>'将来負担比率（分子）の構造'!K$51</f>
        <v>119</v>
      </c>
      <c r="K57" s="160"/>
      <c r="L57" s="160"/>
      <c r="M57" s="160">
        <f>'将来負担比率（分子）の構造'!L$51</f>
        <v>97</v>
      </c>
      <c r="N57" s="160"/>
      <c r="O57" s="160"/>
      <c r="P57" s="160">
        <f>'将来負担比率（分子）の構造'!M$51</f>
        <v>75</v>
      </c>
    </row>
    <row r="58" spans="1:16" x14ac:dyDescent="0.15">
      <c r="A58" s="160" t="s">
        <v>34</v>
      </c>
      <c r="B58" s="160"/>
      <c r="C58" s="160"/>
      <c r="D58" s="160">
        <f>'将来負担比率（分子）の構造'!I$50</f>
        <v>6604</v>
      </c>
      <c r="E58" s="160"/>
      <c r="F58" s="160"/>
      <c r="G58" s="160">
        <f>'将来負担比率（分子）の構造'!J$50</f>
        <v>7048</v>
      </c>
      <c r="H58" s="160"/>
      <c r="I58" s="160"/>
      <c r="J58" s="160">
        <f>'将来負担比率（分子）の構造'!K$50</f>
        <v>7666</v>
      </c>
      <c r="K58" s="160"/>
      <c r="L58" s="160"/>
      <c r="M58" s="160">
        <f>'将来負担比率（分子）の構造'!L$50</f>
        <v>8275</v>
      </c>
      <c r="N58" s="160"/>
      <c r="O58" s="160"/>
      <c r="P58" s="160">
        <f>'将来負担比率（分子）の構造'!M$50</f>
        <v>8959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1309</v>
      </c>
      <c r="C62" s="160"/>
      <c r="D62" s="160"/>
      <c r="E62" s="160">
        <f>'将来負担比率（分子）の構造'!J$45</f>
        <v>1215</v>
      </c>
      <c r="F62" s="160"/>
      <c r="G62" s="160"/>
      <c r="H62" s="160">
        <f>'将来負担比率（分子）の構造'!K$45</f>
        <v>1270</v>
      </c>
      <c r="I62" s="160"/>
      <c r="J62" s="160"/>
      <c r="K62" s="160">
        <f>'将来負担比率（分子）の構造'!L$45</f>
        <v>1240</v>
      </c>
      <c r="L62" s="160"/>
      <c r="M62" s="160"/>
      <c r="N62" s="160">
        <f>'将来負担比率（分子）の構造'!M$45</f>
        <v>1158</v>
      </c>
      <c r="O62" s="160"/>
      <c r="P62" s="160"/>
    </row>
    <row r="63" spans="1:16" x14ac:dyDescent="0.15">
      <c r="A63" s="160" t="s">
        <v>27</v>
      </c>
      <c r="B63" s="160">
        <f>'将来負担比率（分子）の構造'!I$44</f>
        <v>170</v>
      </c>
      <c r="C63" s="160"/>
      <c r="D63" s="160"/>
      <c r="E63" s="160">
        <f>'将来負担比率（分子）の構造'!J$44</f>
        <v>149</v>
      </c>
      <c r="F63" s="160"/>
      <c r="G63" s="160"/>
      <c r="H63" s="160">
        <f>'将来負担比率（分子）の構造'!K$44</f>
        <v>112</v>
      </c>
      <c r="I63" s="160"/>
      <c r="J63" s="160"/>
      <c r="K63" s="160">
        <f>'将来負担比率（分子）の構造'!L$44</f>
        <v>90</v>
      </c>
      <c r="L63" s="160"/>
      <c r="M63" s="160"/>
      <c r="N63" s="160">
        <f>'将来負担比率（分子）の構造'!M$44</f>
        <v>64</v>
      </c>
      <c r="O63" s="160"/>
      <c r="P63" s="160"/>
    </row>
    <row r="64" spans="1:16" x14ac:dyDescent="0.15">
      <c r="A64" s="160" t="s">
        <v>26</v>
      </c>
      <c r="B64" s="160">
        <f>'将来負担比率（分子）の構造'!I$43</f>
        <v>2795</v>
      </c>
      <c r="C64" s="160"/>
      <c r="D64" s="160"/>
      <c r="E64" s="160">
        <f>'将来負担比率（分子）の構造'!J$43</f>
        <v>2697</v>
      </c>
      <c r="F64" s="160"/>
      <c r="G64" s="160"/>
      <c r="H64" s="160">
        <f>'将来負担比率（分子）の構造'!K$43</f>
        <v>2577</v>
      </c>
      <c r="I64" s="160"/>
      <c r="J64" s="160"/>
      <c r="K64" s="160">
        <f>'将来負担比率（分子）の構造'!L$43</f>
        <v>2463</v>
      </c>
      <c r="L64" s="160"/>
      <c r="M64" s="160"/>
      <c r="N64" s="160">
        <f>'将来負担比率（分子）の構造'!M$43</f>
        <v>2411</v>
      </c>
      <c r="O64" s="160"/>
      <c r="P64" s="160"/>
    </row>
    <row r="65" spans="1:16" x14ac:dyDescent="0.15">
      <c r="A65" s="160" t="s">
        <v>25</v>
      </c>
      <c r="B65" s="160">
        <f>'将来負担比率（分子）の構造'!I$42</f>
        <v>89</v>
      </c>
      <c r="C65" s="160"/>
      <c r="D65" s="160"/>
      <c r="E65" s="160">
        <f>'将来負担比率（分子）の構造'!J$42</f>
        <v>83</v>
      </c>
      <c r="F65" s="160"/>
      <c r="G65" s="160"/>
      <c r="H65" s="160">
        <f>'将来負担比率（分子）の構造'!K$42</f>
        <v>77</v>
      </c>
      <c r="I65" s="160"/>
      <c r="J65" s="160"/>
      <c r="K65" s="160">
        <f>'将来負担比率（分子）の構造'!L$42</f>
        <v>70</v>
      </c>
      <c r="L65" s="160"/>
      <c r="M65" s="160"/>
      <c r="N65" s="160">
        <f>'将来負担比率（分子）の構造'!M$42</f>
        <v>63</v>
      </c>
      <c r="O65" s="160"/>
      <c r="P65" s="160"/>
    </row>
    <row r="66" spans="1:16" x14ac:dyDescent="0.15">
      <c r="A66" s="160" t="s">
        <v>24</v>
      </c>
      <c r="B66" s="160">
        <f>'将来負担比率（分子）の構造'!I$41</f>
        <v>6621</v>
      </c>
      <c r="C66" s="160"/>
      <c r="D66" s="160"/>
      <c r="E66" s="160">
        <f>'将来負担比率（分子）の構造'!J$41</f>
        <v>6367</v>
      </c>
      <c r="F66" s="160"/>
      <c r="G66" s="160"/>
      <c r="H66" s="160">
        <f>'将来負担比率（分子）の構造'!K$41</f>
        <v>6284</v>
      </c>
      <c r="I66" s="160"/>
      <c r="J66" s="160"/>
      <c r="K66" s="160">
        <f>'将来負担比率（分子）の構造'!L$41</f>
        <v>6352</v>
      </c>
      <c r="L66" s="160"/>
      <c r="M66" s="160"/>
      <c r="N66" s="160">
        <f>'将来負担比率（分子）の構造'!M$41</f>
        <v>6744</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2496</v>
      </c>
      <c r="C72" s="164">
        <f>基金残高に係る経年分析!G55</f>
        <v>3098</v>
      </c>
      <c r="D72" s="164">
        <f>基金残高に係る経年分析!H55</f>
        <v>3600</v>
      </c>
    </row>
    <row r="73" spans="1:16" x14ac:dyDescent="0.15">
      <c r="A73" s="163" t="s">
        <v>71</v>
      </c>
      <c r="B73" s="164">
        <f>基金残高に係る経年分析!F56</f>
        <v>1849</v>
      </c>
      <c r="C73" s="164">
        <f>基金残高に係る経年分析!G56</f>
        <v>1850</v>
      </c>
      <c r="D73" s="164">
        <f>基金残高に係る経年分析!H56</f>
        <v>1851</v>
      </c>
    </row>
    <row r="74" spans="1:16" x14ac:dyDescent="0.15">
      <c r="A74" s="163" t="s">
        <v>72</v>
      </c>
      <c r="B74" s="164">
        <f>基金残高に係る経年分析!F57</f>
        <v>3231</v>
      </c>
      <c r="C74" s="164">
        <f>基金残高に係る経年分析!G57</f>
        <v>3127</v>
      </c>
      <c r="D74" s="164">
        <f>基金残高に係る経年分析!H57</f>
        <v>3308</v>
      </c>
    </row>
  </sheetData>
  <sheetProtection algorithmName="SHA-512" hashValue="4IL6AzjUE2cFFZzqMMD8oGmU3tQNXVs0ZmEcPQCGVVb+tjZWdowilmyYmySi8Tm6L8gAlH9/Enio1MnFX0daZQ==" saltValue="UoDz9SmOxe+aSiZA+4zw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V34" sqref="BV34"/>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204</v>
      </c>
      <c r="DI1" s="736"/>
      <c r="DJ1" s="736"/>
      <c r="DK1" s="736"/>
      <c r="DL1" s="736"/>
      <c r="DM1" s="736"/>
      <c r="DN1" s="737"/>
      <c r="DO1" s="205"/>
      <c r="DP1" s="735" t="s">
        <v>205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210</v>
      </c>
      <c r="S4" s="678"/>
      <c r="T4" s="678"/>
      <c r="U4" s="678"/>
      <c r="V4" s="678"/>
      <c r="W4" s="678"/>
      <c r="X4" s="678"/>
      <c r="Y4" s="679"/>
      <c r="Z4" s="677" t="s">
        <v>211</v>
      </c>
      <c r="AA4" s="678"/>
      <c r="AB4" s="678"/>
      <c r="AC4" s="679"/>
      <c r="AD4" s="677" t="s">
        <v>212</v>
      </c>
      <c r="AE4" s="678"/>
      <c r="AF4" s="678"/>
      <c r="AG4" s="678"/>
      <c r="AH4" s="678"/>
      <c r="AI4" s="678"/>
      <c r="AJ4" s="678"/>
      <c r="AK4" s="679"/>
      <c r="AL4" s="677" t="s">
        <v>211</v>
      </c>
      <c r="AM4" s="678"/>
      <c r="AN4" s="678"/>
      <c r="AO4" s="679"/>
      <c r="AP4" s="738" t="s">
        <v>213</v>
      </c>
      <c r="AQ4" s="738"/>
      <c r="AR4" s="738"/>
      <c r="AS4" s="738"/>
      <c r="AT4" s="738"/>
      <c r="AU4" s="738"/>
      <c r="AV4" s="738"/>
      <c r="AW4" s="738"/>
      <c r="AX4" s="738"/>
      <c r="AY4" s="738"/>
      <c r="AZ4" s="738"/>
      <c r="BA4" s="738"/>
      <c r="BB4" s="738"/>
      <c r="BC4" s="738"/>
      <c r="BD4" s="738"/>
      <c r="BE4" s="738"/>
      <c r="BF4" s="738"/>
      <c r="BG4" s="738" t="s">
        <v>214</v>
      </c>
      <c r="BH4" s="738"/>
      <c r="BI4" s="738"/>
      <c r="BJ4" s="738"/>
      <c r="BK4" s="738"/>
      <c r="BL4" s="738"/>
      <c r="BM4" s="738"/>
      <c r="BN4" s="738"/>
      <c r="BO4" s="738" t="s">
        <v>211</v>
      </c>
      <c r="BP4" s="738"/>
      <c r="BQ4" s="738"/>
      <c r="BR4" s="738"/>
      <c r="BS4" s="738" t="s">
        <v>215</v>
      </c>
      <c r="BT4" s="738"/>
      <c r="BU4" s="738"/>
      <c r="BV4" s="738"/>
      <c r="BW4" s="738"/>
      <c r="BX4" s="738"/>
      <c r="BY4" s="738"/>
      <c r="BZ4" s="738"/>
      <c r="CA4" s="738"/>
      <c r="CB4" s="738"/>
      <c r="CD4" s="720" t="s">
        <v>216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217</v>
      </c>
      <c r="C5" s="703"/>
      <c r="D5" s="703"/>
      <c r="E5" s="703"/>
      <c r="F5" s="703"/>
      <c r="G5" s="703"/>
      <c r="H5" s="703"/>
      <c r="I5" s="703"/>
      <c r="J5" s="703"/>
      <c r="K5" s="703"/>
      <c r="L5" s="703"/>
      <c r="M5" s="703"/>
      <c r="N5" s="703"/>
      <c r="O5" s="703"/>
      <c r="P5" s="703"/>
      <c r="Q5" s="704"/>
      <c r="R5" s="668">
        <v>758821</v>
      </c>
      <c r="S5" s="669"/>
      <c r="T5" s="669"/>
      <c r="U5" s="669"/>
      <c r="V5" s="669"/>
      <c r="W5" s="669"/>
      <c r="X5" s="669"/>
      <c r="Y5" s="715"/>
      <c r="Z5" s="733">
        <v>8.9</v>
      </c>
      <c r="AA5" s="733"/>
      <c r="AB5" s="733"/>
      <c r="AC5" s="733"/>
      <c r="AD5" s="734">
        <v>758821</v>
      </c>
      <c r="AE5" s="734"/>
      <c r="AF5" s="734"/>
      <c r="AG5" s="734"/>
      <c r="AH5" s="734"/>
      <c r="AI5" s="734"/>
      <c r="AJ5" s="734"/>
      <c r="AK5" s="734"/>
      <c r="AL5" s="716">
        <v>15.9</v>
      </c>
      <c r="AM5" s="685"/>
      <c r="AN5" s="685"/>
      <c r="AO5" s="717"/>
      <c r="AP5" s="702" t="s">
        <v>218</v>
      </c>
      <c r="AQ5" s="703"/>
      <c r="AR5" s="703"/>
      <c r="AS5" s="703"/>
      <c r="AT5" s="703"/>
      <c r="AU5" s="703"/>
      <c r="AV5" s="703"/>
      <c r="AW5" s="703"/>
      <c r="AX5" s="703"/>
      <c r="AY5" s="703"/>
      <c r="AZ5" s="703"/>
      <c r="BA5" s="703"/>
      <c r="BB5" s="703"/>
      <c r="BC5" s="703"/>
      <c r="BD5" s="703"/>
      <c r="BE5" s="703"/>
      <c r="BF5" s="704"/>
      <c r="BG5" s="603">
        <v>756548</v>
      </c>
      <c r="BH5" s="606"/>
      <c r="BI5" s="606"/>
      <c r="BJ5" s="606"/>
      <c r="BK5" s="606"/>
      <c r="BL5" s="606"/>
      <c r="BM5" s="606"/>
      <c r="BN5" s="607"/>
      <c r="BO5" s="665">
        <v>99.7</v>
      </c>
      <c r="BP5" s="665"/>
      <c r="BQ5" s="665"/>
      <c r="BR5" s="665"/>
      <c r="BS5" s="666" t="s">
        <v>131</v>
      </c>
      <c r="BT5" s="666"/>
      <c r="BU5" s="666"/>
      <c r="BV5" s="666"/>
      <c r="BW5" s="666"/>
      <c r="BX5" s="666"/>
      <c r="BY5" s="666"/>
      <c r="BZ5" s="666"/>
      <c r="CA5" s="666"/>
      <c r="CB5" s="707"/>
      <c r="CD5" s="720" t="s">
        <v>213</v>
      </c>
      <c r="CE5" s="721"/>
      <c r="CF5" s="721"/>
      <c r="CG5" s="721"/>
      <c r="CH5" s="721"/>
      <c r="CI5" s="721"/>
      <c r="CJ5" s="721"/>
      <c r="CK5" s="721"/>
      <c r="CL5" s="721"/>
      <c r="CM5" s="721"/>
      <c r="CN5" s="721"/>
      <c r="CO5" s="721"/>
      <c r="CP5" s="721"/>
      <c r="CQ5" s="722"/>
      <c r="CR5" s="720" t="s">
        <v>219</v>
      </c>
      <c r="CS5" s="721"/>
      <c r="CT5" s="721"/>
      <c r="CU5" s="721"/>
      <c r="CV5" s="721"/>
      <c r="CW5" s="721"/>
      <c r="CX5" s="721"/>
      <c r="CY5" s="722"/>
      <c r="CZ5" s="720" t="s">
        <v>211</v>
      </c>
      <c r="DA5" s="721"/>
      <c r="DB5" s="721"/>
      <c r="DC5" s="722"/>
      <c r="DD5" s="720" t="s">
        <v>220</v>
      </c>
      <c r="DE5" s="721"/>
      <c r="DF5" s="721"/>
      <c r="DG5" s="721"/>
      <c r="DH5" s="721"/>
      <c r="DI5" s="721"/>
      <c r="DJ5" s="721"/>
      <c r="DK5" s="721"/>
      <c r="DL5" s="721"/>
      <c r="DM5" s="721"/>
      <c r="DN5" s="721"/>
      <c r="DO5" s="721"/>
      <c r="DP5" s="722"/>
      <c r="DQ5" s="720" t="s">
        <v>221</v>
      </c>
      <c r="DR5" s="721"/>
      <c r="DS5" s="721"/>
      <c r="DT5" s="721"/>
      <c r="DU5" s="721"/>
      <c r="DV5" s="721"/>
      <c r="DW5" s="721"/>
      <c r="DX5" s="721"/>
      <c r="DY5" s="721"/>
      <c r="DZ5" s="721"/>
      <c r="EA5" s="721"/>
      <c r="EB5" s="721"/>
      <c r="EC5" s="722"/>
    </row>
    <row r="6" spans="2:143" ht="11.25" customHeight="1" x14ac:dyDescent="0.15">
      <c r="B6" s="600" t="s">
        <v>222</v>
      </c>
      <c r="C6" s="601"/>
      <c r="D6" s="601"/>
      <c r="E6" s="601"/>
      <c r="F6" s="601"/>
      <c r="G6" s="601"/>
      <c r="H6" s="601"/>
      <c r="I6" s="601"/>
      <c r="J6" s="601"/>
      <c r="K6" s="601"/>
      <c r="L6" s="601"/>
      <c r="M6" s="601"/>
      <c r="N6" s="601"/>
      <c r="O6" s="601"/>
      <c r="P6" s="601"/>
      <c r="Q6" s="602"/>
      <c r="R6" s="603">
        <v>63171</v>
      </c>
      <c r="S6" s="606"/>
      <c r="T6" s="606"/>
      <c r="U6" s="606"/>
      <c r="V6" s="606"/>
      <c r="W6" s="606"/>
      <c r="X6" s="606"/>
      <c r="Y6" s="607"/>
      <c r="Z6" s="665">
        <v>0.7</v>
      </c>
      <c r="AA6" s="665"/>
      <c r="AB6" s="665"/>
      <c r="AC6" s="665"/>
      <c r="AD6" s="666">
        <v>63171</v>
      </c>
      <c r="AE6" s="666"/>
      <c r="AF6" s="666"/>
      <c r="AG6" s="666"/>
      <c r="AH6" s="666"/>
      <c r="AI6" s="666"/>
      <c r="AJ6" s="666"/>
      <c r="AK6" s="666"/>
      <c r="AL6" s="608">
        <v>1.3</v>
      </c>
      <c r="AM6" s="609"/>
      <c r="AN6" s="609"/>
      <c r="AO6" s="667"/>
      <c r="AP6" s="600" t="s">
        <v>223</v>
      </c>
      <c r="AQ6" s="601"/>
      <c r="AR6" s="601"/>
      <c r="AS6" s="601"/>
      <c r="AT6" s="601"/>
      <c r="AU6" s="601"/>
      <c r="AV6" s="601"/>
      <c r="AW6" s="601"/>
      <c r="AX6" s="601"/>
      <c r="AY6" s="601"/>
      <c r="AZ6" s="601"/>
      <c r="BA6" s="601"/>
      <c r="BB6" s="601"/>
      <c r="BC6" s="601"/>
      <c r="BD6" s="601"/>
      <c r="BE6" s="601"/>
      <c r="BF6" s="602"/>
      <c r="BG6" s="603">
        <v>756548</v>
      </c>
      <c r="BH6" s="606"/>
      <c r="BI6" s="606"/>
      <c r="BJ6" s="606"/>
      <c r="BK6" s="606"/>
      <c r="BL6" s="606"/>
      <c r="BM6" s="606"/>
      <c r="BN6" s="607"/>
      <c r="BO6" s="665">
        <v>99.7</v>
      </c>
      <c r="BP6" s="665"/>
      <c r="BQ6" s="665"/>
      <c r="BR6" s="665"/>
      <c r="BS6" s="666" t="s">
        <v>224</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69642</v>
      </c>
      <c r="CS6" s="606"/>
      <c r="CT6" s="606"/>
      <c r="CU6" s="606"/>
      <c r="CV6" s="606"/>
      <c r="CW6" s="606"/>
      <c r="CX6" s="606"/>
      <c r="CY6" s="607"/>
      <c r="CZ6" s="716">
        <v>0.8</v>
      </c>
      <c r="DA6" s="685"/>
      <c r="DB6" s="685"/>
      <c r="DC6" s="719"/>
      <c r="DD6" s="611" t="s">
        <v>131</v>
      </c>
      <c r="DE6" s="606"/>
      <c r="DF6" s="606"/>
      <c r="DG6" s="606"/>
      <c r="DH6" s="606"/>
      <c r="DI6" s="606"/>
      <c r="DJ6" s="606"/>
      <c r="DK6" s="606"/>
      <c r="DL6" s="606"/>
      <c r="DM6" s="606"/>
      <c r="DN6" s="606"/>
      <c r="DO6" s="606"/>
      <c r="DP6" s="607"/>
      <c r="DQ6" s="611">
        <v>69642</v>
      </c>
      <c r="DR6" s="606"/>
      <c r="DS6" s="606"/>
      <c r="DT6" s="606"/>
      <c r="DU6" s="606"/>
      <c r="DV6" s="606"/>
      <c r="DW6" s="606"/>
      <c r="DX6" s="606"/>
      <c r="DY6" s="606"/>
      <c r="DZ6" s="606"/>
      <c r="EA6" s="606"/>
      <c r="EB6" s="606"/>
      <c r="EC6" s="646"/>
    </row>
    <row r="7" spans="2:143" ht="11.25" customHeight="1" x14ac:dyDescent="0.15">
      <c r="B7" s="600" t="s">
        <v>226</v>
      </c>
      <c r="C7" s="601"/>
      <c r="D7" s="601"/>
      <c r="E7" s="601"/>
      <c r="F7" s="601"/>
      <c r="G7" s="601"/>
      <c r="H7" s="601"/>
      <c r="I7" s="601"/>
      <c r="J7" s="601"/>
      <c r="K7" s="601"/>
      <c r="L7" s="601"/>
      <c r="M7" s="601"/>
      <c r="N7" s="601"/>
      <c r="O7" s="601"/>
      <c r="P7" s="601"/>
      <c r="Q7" s="602"/>
      <c r="R7" s="603">
        <v>1944</v>
      </c>
      <c r="S7" s="606"/>
      <c r="T7" s="606"/>
      <c r="U7" s="606"/>
      <c r="V7" s="606"/>
      <c r="W7" s="606"/>
      <c r="X7" s="606"/>
      <c r="Y7" s="607"/>
      <c r="Z7" s="665">
        <v>0</v>
      </c>
      <c r="AA7" s="665"/>
      <c r="AB7" s="665"/>
      <c r="AC7" s="665"/>
      <c r="AD7" s="666">
        <v>1944</v>
      </c>
      <c r="AE7" s="666"/>
      <c r="AF7" s="666"/>
      <c r="AG7" s="666"/>
      <c r="AH7" s="666"/>
      <c r="AI7" s="666"/>
      <c r="AJ7" s="666"/>
      <c r="AK7" s="666"/>
      <c r="AL7" s="608">
        <v>0</v>
      </c>
      <c r="AM7" s="609"/>
      <c r="AN7" s="609"/>
      <c r="AO7" s="667"/>
      <c r="AP7" s="600" t="s">
        <v>227</v>
      </c>
      <c r="AQ7" s="601"/>
      <c r="AR7" s="601"/>
      <c r="AS7" s="601"/>
      <c r="AT7" s="601"/>
      <c r="AU7" s="601"/>
      <c r="AV7" s="601"/>
      <c r="AW7" s="601"/>
      <c r="AX7" s="601"/>
      <c r="AY7" s="601"/>
      <c r="AZ7" s="601"/>
      <c r="BA7" s="601"/>
      <c r="BB7" s="601"/>
      <c r="BC7" s="601"/>
      <c r="BD7" s="601"/>
      <c r="BE7" s="601"/>
      <c r="BF7" s="602"/>
      <c r="BG7" s="603">
        <v>317237</v>
      </c>
      <c r="BH7" s="606"/>
      <c r="BI7" s="606"/>
      <c r="BJ7" s="606"/>
      <c r="BK7" s="606"/>
      <c r="BL7" s="606"/>
      <c r="BM7" s="606"/>
      <c r="BN7" s="607"/>
      <c r="BO7" s="665">
        <v>41.8</v>
      </c>
      <c r="BP7" s="665"/>
      <c r="BQ7" s="665"/>
      <c r="BR7" s="665"/>
      <c r="BS7" s="666" t="s">
        <v>131</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1960923</v>
      </c>
      <c r="CS7" s="606"/>
      <c r="CT7" s="606"/>
      <c r="CU7" s="606"/>
      <c r="CV7" s="606"/>
      <c r="CW7" s="606"/>
      <c r="CX7" s="606"/>
      <c r="CY7" s="607"/>
      <c r="CZ7" s="665">
        <v>23.6</v>
      </c>
      <c r="DA7" s="665"/>
      <c r="DB7" s="665"/>
      <c r="DC7" s="665"/>
      <c r="DD7" s="611">
        <v>162910</v>
      </c>
      <c r="DE7" s="606"/>
      <c r="DF7" s="606"/>
      <c r="DG7" s="606"/>
      <c r="DH7" s="606"/>
      <c r="DI7" s="606"/>
      <c r="DJ7" s="606"/>
      <c r="DK7" s="606"/>
      <c r="DL7" s="606"/>
      <c r="DM7" s="606"/>
      <c r="DN7" s="606"/>
      <c r="DO7" s="606"/>
      <c r="DP7" s="607"/>
      <c r="DQ7" s="611">
        <v>1314867</v>
      </c>
      <c r="DR7" s="606"/>
      <c r="DS7" s="606"/>
      <c r="DT7" s="606"/>
      <c r="DU7" s="606"/>
      <c r="DV7" s="606"/>
      <c r="DW7" s="606"/>
      <c r="DX7" s="606"/>
      <c r="DY7" s="606"/>
      <c r="DZ7" s="606"/>
      <c r="EA7" s="606"/>
      <c r="EB7" s="606"/>
      <c r="EC7" s="646"/>
    </row>
    <row r="8" spans="2:143" ht="11.25" customHeight="1" x14ac:dyDescent="0.15">
      <c r="B8" s="600" t="s">
        <v>229</v>
      </c>
      <c r="C8" s="601"/>
      <c r="D8" s="601"/>
      <c r="E8" s="601"/>
      <c r="F8" s="601"/>
      <c r="G8" s="601"/>
      <c r="H8" s="601"/>
      <c r="I8" s="601"/>
      <c r="J8" s="601"/>
      <c r="K8" s="601"/>
      <c r="L8" s="601"/>
      <c r="M8" s="601"/>
      <c r="N8" s="601"/>
      <c r="O8" s="601"/>
      <c r="P8" s="601"/>
      <c r="Q8" s="602"/>
      <c r="R8" s="603">
        <v>6156</v>
      </c>
      <c r="S8" s="606"/>
      <c r="T8" s="606"/>
      <c r="U8" s="606"/>
      <c r="V8" s="606"/>
      <c r="W8" s="606"/>
      <c r="X8" s="606"/>
      <c r="Y8" s="607"/>
      <c r="Z8" s="665">
        <v>0.1</v>
      </c>
      <c r="AA8" s="665"/>
      <c r="AB8" s="665"/>
      <c r="AC8" s="665"/>
      <c r="AD8" s="666">
        <v>6156</v>
      </c>
      <c r="AE8" s="666"/>
      <c r="AF8" s="666"/>
      <c r="AG8" s="666"/>
      <c r="AH8" s="666"/>
      <c r="AI8" s="666"/>
      <c r="AJ8" s="666"/>
      <c r="AK8" s="666"/>
      <c r="AL8" s="608">
        <v>0.1</v>
      </c>
      <c r="AM8" s="609"/>
      <c r="AN8" s="609"/>
      <c r="AO8" s="667"/>
      <c r="AP8" s="600" t="s">
        <v>230</v>
      </c>
      <c r="AQ8" s="601"/>
      <c r="AR8" s="601"/>
      <c r="AS8" s="601"/>
      <c r="AT8" s="601"/>
      <c r="AU8" s="601"/>
      <c r="AV8" s="601"/>
      <c r="AW8" s="601"/>
      <c r="AX8" s="601"/>
      <c r="AY8" s="601"/>
      <c r="AZ8" s="601"/>
      <c r="BA8" s="601"/>
      <c r="BB8" s="601"/>
      <c r="BC8" s="601"/>
      <c r="BD8" s="601"/>
      <c r="BE8" s="601"/>
      <c r="BF8" s="602"/>
      <c r="BG8" s="603">
        <v>13867</v>
      </c>
      <c r="BH8" s="606"/>
      <c r="BI8" s="606"/>
      <c r="BJ8" s="606"/>
      <c r="BK8" s="606"/>
      <c r="BL8" s="606"/>
      <c r="BM8" s="606"/>
      <c r="BN8" s="607"/>
      <c r="BO8" s="665">
        <v>1.8</v>
      </c>
      <c r="BP8" s="665"/>
      <c r="BQ8" s="665"/>
      <c r="BR8" s="665"/>
      <c r="BS8" s="611" t="s">
        <v>131</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1760349</v>
      </c>
      <c r="CS8" s="606"/>
      <c r="CT8" s="606"/>
      <c r="CU8" s="606"/>
      <c r="CV8" s="606"/>
      <c r="CW8" s="606"/>
      <c r="CX8" s="606"/>
      <c r="CY8" s="607"/>
      <c r="CZ8" s="665">
        <v>21.2</v>
      </c>
      <c r="DA8" s="665"/>
      <c r="DB8" s="665"/>
      <c r="DC8" s="665"/>
      <c r="DD8" s="611">
        <v>94879</v>
      </c>
      <c r="DE8" s="606"/>
      <c r="DF8" s="606"/>
      <c r="DG8" s="606"/>
      <c r="DH8" s="606"/>
      <c r="DI8" s="606"/>
      <c r="DJ8" s="606"/>
      <c r="DK8" s="606"/>
      <c r="DL8" s="606"/>
      <c r="DM8" s="606"/>
      <c r="DN8" s="606"/>
      <c r="DO8" s="606"/>
      <c r="DP8" s="607"/>
      <c r="DQ8" s="611">
        <v>1078517</v>
      </c>
      <c r="DR8" s="606"/>
      <c r="DS8" s="606"/>
      <c r="DT8" s="606"/>
      <c r="DU8" s="606"/>
      <c r="DV8" s="606"/>
      <c r="DW8" s="606"/>
      <c r="DX8" s="606"/>
      <c r="DY8" s="606"/>
      <c r="DZ8" s="606"/>
      <c r="EA8" s="606"/>
      <c r="EB8" s="606"/>
      <c r="EC8" s="646"/>
    </row>
    <row r="9" spans="2:143" ht="11.25" customHeight="1" x14ac:dyDescent="0.15">
      <c r="B9" s="600" t="s">
        <v>232</v>
      </c>
      <c r="C9" s="601"/>
      <c r="D9" s="601"/>
      <c r="E9" s="601"/>
      <c r="F9" s="601"/>
      <c r="G9" s="601"/>
      <c r="H9" s="601"/>
      <c r="I9" s="601"/>
      <c r="J9" s="601"/>
      <c r="K9" s="601"/>
      <c r="L9" s="601"/>
      <c r="M9" s="601"/>
      <c r="N9" s="601"/>
      <c r="O9" s="601"/>
      <c r="P9" s="601"/>
      <c r="Q9" s="602"/>
      <c r="R9" s="603">
        <v>6068</v>
      </c>
      <c r="S9" s="606"/>
      <c r="T9" s="606"/>
      <c r="U9" s="606"/>
      <c r="V9" s="606"/>
      <c r="W9" s="606"/>
      <c r="X9" s="606"/>
      <c r="Y9" s="607"/>
      <c r="Z9" s="665">
        <v>0.1</v>
      </c>
      <c r="AA9" s="665"/>
      <c r="AB9" s="665"/>
      <c r="AC9" s="665"/>
      <c r="AD9" s="666">
        <v>6068</v>
      </c>
      <c r="AE9" s="666"/>
      <c r="AF9" s="666"/>
      <c r="AG9" s="666"/>
      <c r="AH9" s="666"/>
      <c r="AI9" s="666"/>
      <c r="AJ9" s="666"/>
      <c r="AK9" s="666"/>
      <c r="AL9" s="608">
        <v>0.1</v>
      </c>
      <c r="AM9" s="609"/>
      <c r="AN9" s="609"/>
      <c r="AO9" s="667"/>
      <c r="AP9" s="600" t="s">
        <v>233</v>
      </c>
      <c r="AQ9" s="601"/>
      <c r="AR9" s="601"/>
      <c r="AS9" s="601"/>
      <c r="AT9" s="601"/>
      <c r="AU9" s="601"/>
      <c r="AV9" s="601"/>
      <c r="AW9" s="601"/>
      <c r="AX9" s="601"/>
      <c r="AY9" s="601"/>
      <c r="AZ9" s="601"/>
      <c r="BA9" s="601"/>
      <c r="BB9" s="601"/>
      <c r="BC9" s="601"/>
      <c r="BD9" s="601"/>
      <c r="BE9" s="601"/>
      <c r="BF9" s="602"/>
      <c r="BG9" s="603">
        <v>251252</v>
      </c>
      <c r="BH9" s="606"/>
      <c r="BI9" s="606"/>
      <c r="BJ9" s="606"/>
      <c r="BK9" s="606"/>
      <c r="BL9" s="606"/>
      <c r="BM9" s="606"/>
      <c r="BN9" s="607"/>
      <c r="BO9" s="665">
        <v>33.1</v>
      </c>
      <c r="BP9" s="665"/>
      <c r="BQ9" s="665"/>
      <c r="BR9" s="665"/>
      <c r="BS9" s="611" t="s">
        <v>122</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712437</v>
      </c>
      <c r="CS9" s="606"/>
      <c r="CT9" s="606"/>
      <c r="CU9" s="606"/>
      <c r="CV9" s="606"/>
      <c r="CW9" s="606"/>
      <c r="CX9" s="606"/>
      <c r="CY9" s="607"/>
      <c r="CZ9" s="665">
        <v>8.6</v>
      </c>
      <c r="DA9" s="665"/>
      <c r="DB9" s="665"/>
      <c r="DC9" s="665"/>
      <c r="DD9" s="611">
        <v>42661</v>
      </c>
      <c r="DE9" s="606"/>
      <c r="DF9" s="606"/>
      <c r="DG9" s="606"/>
      <c r="DH9" s="606"/>
      <c r="DI9" s="606"/>
      <c r="DJ9" s="606"/>
      <c r="DK9" s="606"/>
      <c r="DL9" s="606"/>
      <c r="DM9" s="606"/>
      <c r="DN9" s="606"/>
      <c r="DO9" s="606"/>
      <c r="DP9" s="607"/>
      <c r="DQ9" s="611">
        <v>636759</v>
      </c>
      <c r="DR9" s="606"/>
      <c r="DS9" s="606"/>
      <c r="DT9" s="606"/>
      <c r="DU9" s="606"/>
      <c r="DV9" s="606"/>
      <c r="DW9" s="606"/>
      <c r="DX9" s="606"/>
      <c r="DY9" s="606"/>
      <c r="DZ9" s="606"/>
      <c r="EA9" s="606"/>
      <c r="EB9" s="606"/>
      <c r="EC9" s="646"/>
    </row>
    <row r="10" spans="2:143" ht="11.25" customHeight="1" x14ac:dyDescent="0.15">
      <c r="B10" s="600" t="s">
        <v>235</v>
      </c>
      <c r="C10" s="601"/>
      <c r="D10" s="601"/>
      <c r="E10" s="601"/>
      <c r="F10" s="601"/>
      <c r="G10" s="601"/>
      <c r="H10" s="601"/>
      <c r="I10" s="601"/>
      <c r="J10" s="601"/>
      <c r="K10" s="601"/>
      <c r="L10" s="601"/>
      <c r="M10" s="601"/>
      <c r="N10" s="601"/>
      <c r="O10" s="601"/>
      <c r="P10" s="601"/>
      <c r="Q10" s="602"/>
      <c r="R10" s="603" t="s">
        <v>224</v>
      </c>
      <c r="S10" s="606"/>
      <c r="T10" s="606"/>
      <c r="U10" s="606"/>
      <c r="V10" s="606"/>
      <c r="W10" s="606"/>
      <c r="X10" s="606"/>
      <c r="Y10" s="607"/>
      <c r="Z10" s="665" t="s">
        <v>131</v>
      </c>
      <c r="AA10" s="665"/>
      <c r="AB10" s="665"/>
      <c r="AC10" s="665"/>
      <c r="AD10" s="666" t="s">
        <v>131</v>
      </c>
      <c r="AE10" s="666"/>
      <c r="AF10" s="666"/>
      <c r="AG10" s="666"/>
      <c r="AH10" s="666"/>
      <c r="AI10" s="666"/>
      <c r="AJ10" s="666"/>
      <c r="AK10" s="666"/>
      <c r="AL10" s="608" t="s">
        <v>131</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20018</v>
      </c>
      <c r="BH10" s="606"/>
      <c r="BI10" s="606"/>
      <c r="BJ10" s="606"/>
      <c r="BK10" s="606"/>
      <c r="BL10" s="606"/>
      <c r="BM10" s="606"/>
      <c r="BN10" s="607"/>
      <c r="BO10" s="665">
        <v>2.6</v>
      </c>
      <c r="BP10" s="665"/>
      <c r="BQ10" s="665"/>
      <c r="BR10" s="665"/>
      <c r="BS10" s="611" t="s">
        <v>131</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t="s">
        <v>224</v>
      </c>
      <c r="CS10" s="606"/>
      <c r="CT10" s="606"/>
      <c r="CU10" s="606"/>
      <c r="CV10" s="606"/>
      <c r="CW10" s="606"/>
      <c r="CX10" s="606"/>
      <c r="CY10" s="607"/>
      <c r="CZ10" s="665" t="s">
        <v>122</v>
      </c>
      <c r="DA10" s="665"/>
      <c r="DB10" s="665"/>
      <c r="DC10" s="665"/>
      <c r="DD10" s="611" t="s">
        <v>224</v>
      </c>
      <c r="DE10" s="606"/>
      <c r="DF10" s="606"/>
      <c r="DG10" s="606"/>
      <c r="DH10" s="606"/>
      <c r="DI10" s="606"/>
      <c r="DJ10" s="606"/>
      <c r="DK10" s="606"/>
      <c r="DL10" s="606"/>
      <c r="DM10" s="606"/>
      <c r="DN10" s="606"/>
      <c r="DO10" s="606"/>
      <c r="DP10" s="607"/>
      <c r="DQ10" s="611" t="s">
        <v>122</v>
      </c>
      <c r="DR10" s="606"/>
      <c r="DS10" s="606"/>
      <c r="DT10" s="606"/>
      <c r="DU10" s="606"/>
      <c r="DV10" s="606"/>
      <c r="DW10" s="606"/>
      <c r="DX10" s="606"/>
      <c r="DY10" s="606"/>
      <c r="DZ10" s="606"/>
      <c r="EA10" s="606"/>
      <c r="EB10" s="606"/>
      <c r="EC10" s="646"/>
    </row>
    <row r="11" spans="2:143" ht="11.25" customHeight="1" x14ac:dyDescent="0.15">
      <c r="B11" s="600" t="s">
        <v>238</v>
      </c>
      <c r="C11" s="601"/>
      <c r="D11" s="601"/>
      <c r="E11" s="601"/>
      <c r="F11" s="601"/>
      <c r="G11" s="601"/>
      <c r="H11" s="601"/>
      <c r="I11" s="601"/>
      <c r="J11" s="601"/>
      <c r="K11" s="601"/>
      <c r="L11" s="601"/>
      <c r="M11" s="601"/>
      <c r="N11" s="601"/>
      <c r="O11" s="601"/>
      <c r="P11" s="601"/>
      <c r="Q11" s="602"/>
      <c r="R11" s="603" t="s">
        <v>122</v>
      </c>
      <c r="S11" s="606"/>
      <c r="T11" s="606"/>
      <c r="U11" s="606"/>
      <c r="V11" s="606"/>
      <c r="W11" s="606"/>
      <c r="X11" s="606"/>
      <c r="Y11" s="607"/>
      <c r="Z11" s="665" t="s">
        <v>122</v>
      </c>
      <c r="AA11" s="665"/>
      <c r="AB11" s="665"/>
      <c r="AC11" s="665"/>
      <c r="AD11" s="666" t="s">
        <v>224</v>
      </c>
      <c r="AE11" s="666"/>
      <c r="AF11" s="666"/>
      <c r="AG11" s="666"/>
      <c r="AH11" s="666"/>
      <c r="AI11" s="666"/>
      <c r="AJ11" s="666"/>
      <c r="AK11" s="666"/>
      <c r="AL11" s="608" t="s">
        <v>131</v>
      </c>
      <c r="AM11" s="609"/>
      <c r="AN11" s="609"/>
      <c r="AO11" s="667"/>
      <c r="AP11" s="600" t="s">
        <v>239</v>
      </c>
      <c r="AQ11" s="601"/>
      <c r="AR11" s="601"/>
      <c r="AS11" s="601"/>
      <c r="AT11" s="601"/>
      <c r="AU11" s="601"/>
      <c r="AV11" s="601"/>
      <c r="AW11" s="601"/>
      <c r="AX11" s="601"/>
      <c r="AY11" s="601"/>
      <c r="AZ11" s="601"/>
      <c r="BA11" s="601"/>
      <c r="BB11" s="601"/>
      <c r="BC11" s="601"/>
      <c r="BD11" s="601"/>
      <c r="BE11" s="601"/>
      <c r="BF11" s="602"/>
      <c r="BG11" s="603">
        <v>32100</v>
      </c>
      <c r="BH11" s="606"/>
      <c r="BI11" s="606"/>
      <c r="BJ11" s="606"/>
      <c r="BK11" s="606"/>
      <c r="BL11" s="606"/>
      <c r="BM11" s="606"/>
      <c r="BN11" s="607"/>
      <c r="BO11" s="665">
        <v>4.2</v>
      </c>
      <c r="BP11" s="665"/>
      <c r="BQ11" s="665"/>
      <c r="BR11" s="665"/>
      <c r="BS11" s="611" t="s">
        <v>122</v>
      </c>
      <c r="BT11" s="606"/>
      <c r="BU11" s="606"/>
      <c r="BV11" s="606"/>
      <c r="BW11" s="606"/>
      <c r="BX11" s="606"/>
      <c r="BY11" s="606"/>
      <c r="BZ11" s="606"/>
      <c r="CA11" s="606"/>
      <c r="CB11" s="646"/>
      <c r="CD11" s="647" t="s">
        <v>240</v>
      </c>
      <c r="CE11" s="644"/>
      <c r="CF11" s="644"/>
      <c r="CG11" s="644"/>
      <c r="CH11" s="644"/>
      <c r="CI11" s="644"/>
      <c r="CJ11" s="644"/>
      <c r="CK11" s="644"/>
      <c r="CL11" s="644"/>
      <c r="CM11" s="644"/>
      <c r="CN11" s="644"/>
      <c r="CO11" s="644"/>
      <c r="CP11" s="644"/>
      <c r="CQ11" s="645"/>
      <c r="CR11" s="603">
        <v>449984</v>
      </c>
      <c r="CS11" s="606"/>
      <c r="CT11" s="606"/>
      <c r="CU11" s="606"/>
      <c r="CV11" s="606"/>
      <c r="CW11" s="606"/>
      <c r="CX11" s="606"/>
      <c r="CY11" s="607"/>
      <c r="CZ11" s="665">
        <v>5.4</v>
      </c>
      <c r="DA11" s="665"/>
      <c r="DB11" s="665"/>
      <c r="DC11" s="665"/>
      <c r="DD11" s="611">
        <v>151457</v>
      </c>
      <c r="DE11" s="606"/>
      <c r="DF11" s="606"/>
      <c r="DG11" s="606"/>
      <c r="DH11" s="606"/>
      <c r="DI11" s="606"/>
      <c r="DJ11" s="606"/>
      <c r="DK11" s="606"/>
      <c r="DL11" s="606"/>
      <c r="DM11" s="606"/>
      <c r="DN11" s="606"/>
      <c r="DO11" s="606"/>
      <c r="DP11" s="607"/>
      <c r="DQ11" s="611">
        <v>233627</v>
      </c>
      <c r="DR11" s="606"/>
      <c r="DS11" s="606"/>
      <c r="DT11" s="606"/>
      <c r="DU11" s="606"/>
      <c r="DV11" s="606"/>
      <c r="DW11" s="606"/>
      <c r="DX11" s="606"/>
      <c r="DY11" s="606"/>
      <c r="DZ11" s="606"/>
      <c r="EA11" s="606"/>
      <c r="EB11" s="606"/>
      <c r="EC11" s="646"/>
    </row>
    <row r="12" spans="2:143" ht="11.25" customHeight="1" x14ac:dyDescent="0.15">
      <c r="B12" s="600" t="s">
        <v>241</v>
      </c>
      <c r="C12" s="601"/>
      <c r="D12" s="601"/>
      <c r="E12" s="601"/>
      <c r="F12" s="601"/>
      <c r="G12" s="601"/>
      <c r="H12" s="601"/>
      <c r="I12" s="601"/>
      <c r="J12" s="601"/>
      <c r="K12" s="601"/>
      <c r="L12" s="601"/>
      <c r="M12" s="601"/>
      <c r="N12" s="601"/>
      <c r="O12" s="601"/>
      <c r="P12" s="601"/>
      <c r="Q12" s="602"/>
      <c r="R12" s="603">
        <v>154672</v>
      </c>
      <c r="S12" s="606"/>
      <c r="T12" s="606"/>
      <c r="U12" s="606"/>
      <c r="V12" s="606"/>
      <c r="W12" s="606"/>
      <c r="X12" s="606"/>
      <c r="Y12" s="607"/>
      <c r="Z12" s="665">
        <v>1.8</v>
      </c>
      <c r="AA12" s="665"/>
      <c r="AB12" s="665"/>
      <c r="AC12" s="665"/>
      <c r="AD12" s="666">
        <v>154672</v>
      </c>
      <c r="AE12" s="666"/>
      <c r="AF12" s="666"/>
      <c r="AG12" s="666"/>
      <c r="AH12" s="666"/>
      <c r="AI12" s="666"/>
      <c r="AJ12" s="666"/>
      <c r="AK12" s="666"/>
      <c r="AL12" s="608">
        <v>3.2</v>
      </c>
      <c r="AM12" s="609"/>
      <c r="AN12" s="609"/>
      <c r="AO12" s="667"/>
      <c r="AP12" s="600" t="s">
        <v>242</v>
      </c>
      <c r="AQ12" s="601"/>
      <c r="AR12" s="601"/>
      <c r="AS12" s="601"/>
      <c r="AT12" s="601"/>
      <c r="AU12" s="601"/>
      <c r="AV12" s="601"/>
      <c r="AW12" s="601"/>
      <c r="AX12" s="601"/>
      <c r="AY12" s="601"/>
      <c r="AZ12" s="601"/>
      <c r="BA12" s="601"/>
      <c r="BB12" s="601"/>
      <c r="BC12" s="601"/>
      <c r="BD12" s="601"/>
      <c r="BE12" s="601"/>
      <c r="BF12" s="602"/>
      <c r="BG12" s="603">
        <v>341468</v>
      </c>
      <c r="BH12" s="606"/>
      <c r="BI12" s="606"/>
      <c r="BJ12" s="606"/>
      <c r="BK12" s="606"/>
      <c r="BL12" s="606"/>
      <c r="BM12" s="606"/>
      <c r="BN12" s="607"/>
      <c r="BO12" s="665">
        <v>45</v>
      </c>
      <c r="BP12" s="665"/>
      <c r="BQ12" s="665"/>
      <c r="BR12" s="665"/>
      <c r="BS12" s="611" t="s">
        <v>122</v>
      </c>
      <c r="BT12" s="606"/>
      <c r="BU12" s="606"/>
      <c r="BV12" s="606"/>
      <c r="BW12" s="606"/>
      <c r="BX12" s="606"/>
      <c r="BY12" s="606"/>
      <c r="BZ12" s="606"/>
      <c r="CA12" s="606"/>
      <c r="CB12" s="646"/>
      <c r="CD12" s="647" t="s">
        <v>243</v>
      </c>
      <c r="CE12" s="644"/>
      <c r="CF12" s="644"/>
      <c r="CG12" s="644"/>
      <c r="CH12" s="644"/>
      <c r="CI12" s="644"/>
      <c r="CJ12" s="644"/>
      <c r="CK12" s="644"/>
      <c r="CL12" s="644"/>
      <c r="CM12" s="644"/>
      <c r="CN12" s="644"/>
      <c r="CO12" s="644"/>
      <c r="CP12" s="644"/>
      <c r="CQ12" s="645"/>
      <c r="CR12" s="603">
        <v>212219</v>
      </c>
      <c r="CS12" s="606"/>
      <c r="CT12" s="606"/>
      <c r="CU12" s="606"/>
      <c r="CV12" s="606"/>
      <c r="CW12" s="606"/>
      <c r="CX12" s="606"/>
      <c r="CY12" s="607"/>
      <c r="CZ12" s="665">
        <v>2.6</v>
      </c>
      <c r="DA12" s="665"/>
      <c r="DB12" s="665"/>
      <c r="DC12" s="665"/>
      <c r="DD12" s="611">
        <v>91682</v>
      </c>
      <c r="DE12" s="606"/>
      <c r="DF12" s="606"/>
      <c r="DG12" s="606"/>
      <c r="DH12" s="606"/>
      <c r="DI12" s="606"/>
      <c r="DJ12" s="606"/>
      <c r="DK12" s="606"/>
      <c r="DL12" s="606"/>
      <c r="DM12" s="606"/>
      <c r="DN12" s="606"/>
      <c r="DO12" s="606"/>
      <c r="DP12" s="607"/>
      <c r="DQ12" s="611">
        <v>117451</v>
      </c>
      <c r="DR12" s="606"/>
      <c r="DS12" s="606"/>
      <c r="DT12" s="606"/>
      <c r="DU12" s="606"/>
      <c r="DV12" s="606"/>
      <c r="DW12" s="606"/>
      <c r="DX12" s="606"/>
      <c r="DY12" s="606"/>
      <c r="DZ12" s="606"/>
      <c r="EA12" s="606"/>
      <c r="EB12" s="606"/>
      <c r="EC12" s="646"/>
    </row>
    <row r="13" spans="2:143" ht="11.25" customHeight="1" x14ac:dyDescent="0.15">
      <c r="B13" s="600" t="s">
        <v>244</v>
      </c>
      <c r="C13" s="601"/>
      <c r="D13" s="601"/>
      <c r="E13" s="601"/>
      <c r="F13" s="601"/>
      <c r="G13" s="601"/>
      <c r="H13" s="601"/>
      <c r="I13" s="601"/>
      <c r="J13" s="601"/>
      <c r="K13" s="601"/>
      <c r="L13" s="601"/>
      <c r="M13" s="601"/>
      <c r="N13" s="601"/>
      <c r="O13" s="601"/>
      <c r="P13" s="601"/>
      <c r="Q13" s="602"/>
      <c r="R13" s="603" t="s">
        <v>122</v>
      </c>
      <c r="S13" s="606"/>
      <c r="T13" s="606"/>
      <c r="U13" s="606"/>
      <c r="V13" s="606"/>
      <c r="W13" s="606"/>
      <c r="X13" s="606"/>
      <c r="Y13" s="607"/>
      <c r="Z13" s="665" t="s">
        <v>122</v>
      </c>
      <c r="AA13" s="665"/>
      <c r="AB13" s="665"/>
      <c r="AC13" s="665"/>
      <c r="AD13" s="666" t="s">
        <v>122</v>
      </c>
      <c r="AE13" s="666"/>
      <c r="AF13" s="666"/>
      <c r="AG13" s="666"/>
      <c r="AH13" s="666"/>
      <c r="AI13" s="666"/>
      <c r="AJ13" s="666"/>
      <c r="AK13" s="666"/>
      <c r="AL13" s="608" t="s">
        <v>131</v>
      </c>
      <c r="AM13" s="609"/>
      <c r="AN13" s="609"/>
      <c r="AO13" s="667"/>
      <c r="AP13" s="600" t="s">
        <v>245</v>
      </c>
      <c r="AQ13" s="601"/>
      <c r="AR13" s="601"/>
      <c r="AS13" s="601"/>
      <c r="AT13" s="601"/>
      <c r="AU13" s="601"/>
      <c r="AV13" s="601"/>
      <c r="AW13" s="601"/>
      <c r="AX13" s="601"/>
      <c r="AY13" s="601"/>
      <c r="AZ13" s="601"/>
      <c r="BA13" s="601"/>
      <c r="BB13" s="601"/>
      <c r="BC13" s="601"/>
      <c r="BD13" s="601"/>
      <c r="BE13" s="601"/>
      <c r="BF13" s="602"/>
      <c r="BG13" s="603">
        <v>340599</v>
      </c>
      <c r="BH13" s="606"/>
      <c r="BI13" s="606"/>
      <c r="BJ13" s="606"/>
      <c r="BK13" s="606"/>
      <c r="BL13" s="606"/>
      <c r="BM13" s="606"/>
      <c r="BN13" s="607"/>
      <c r="BO13" s="665">
        <v>44.9</v>
      </c>
      <c r="BP13" s="665"/>
      <c r="BQ13" s="665"/>
      <c r="BR13" s="665"/>
      <c r="BS13" s="611" t="s">
        <v>122</v>
      </c>
      <c r="BT13" s="606"/>
      <c r="BU13" s="606"/>
      <c r="BV13" s="606"/>
      <c r="BW13" s="606"/>
      <c r="BX13" s="606"/>
      <c r="BY13" s="606"/>
      <c r="BZ13" s="606"/>
      <c r="CA13" s="606"/>
      <c r="CB13" s="646"/>
      <c r="CD13" s="647" t="s">
        <v>246</v>
      </c>
      <c r="CE13" s="644"/>
      <c r="CF13" s="644"/>
      <c r="CG13" s="644"/>
      <c r="CH13" s="644"/>
      <c r="CI13" s="644"/>
      <c r="CJ13" s="644"/>
      <c r="CK13" s="644"/>
      <c r="CL13" s="644"/>
      <c r="CM13" s="644"/>
      <c r="CN13" s="644"/>
      <c r="CO13" s="644"/>
      <c r="CP13" s="644"/>
      <c r="CQ13" s="645"/>
      <c r="CR13" s="603">
        <v>765111</v>
      </c>
      <c r="CS13" s="606"/>
      <c r="CT13" s="606"/>
      <c r="CU13" s="606"/>
      <c r="CV13" s="606"/>
      <c r="CW13" s="606"/>
      <c r="CX13" s="606"/>
      <c r="CY13" s="607"/>
      <c r="CZ13" s="665">
        <v>9.1999999999999993</v>
      </c>
      <c r="DA13" s="665"/>
      <c r="DB13" s="665"/>
      <c r="DC13" s="665"/>
      <c r="DD13" s="611">
        <v>326088</v>
      </c>
      <c r="DE13" s="606"/>
      <c r="DF13" s="606"/>
      <c r="DG13" s="606"/>
      <c r="DH13" s="606"/>
      <c r="DI13" s="606"/>
      <c r="DJ13" s="606"/>
      <c r="DK13" s="606"/>
      <c r="DL13" s="606"/>
      <c r="DM13" s="606"/>
      <c r="DN13" s="606"/>
      <c r="DO13" s="606"/>
      <c r="DP13" s="607"/>
      <c r="DQ13" s="611">
        <v>420173</v>
      </c>
      <c r="DR13" s="606"/>
      <c r="DS13" s="606"/>
      <c r="DT13" s="606"/>
      <c r="DU13" s="606"/>
      <c r="DV13" s="606"/>
      <c r="DW13" s="606"/>
      <c r="DX13" s="606"/>
      <c r="DY13" s="606"/>
      <c r="DZ13" s="606"/>
      <c r="EA13" s="606"/>
      <c r="EB13" s="606"/>
      <c r="EC13" s="646"/>
    </row>
    <row r="14" spans="2:143" ht="11.25" customHeight="1" x14ac:dyDescent="0.15">
      <c r="B14" s="600" t="s">
        <v>247</v>
      </c>
      <c r="C14" s="601"/>
      <c r="D14" s="601"/>
      <c r="E14" s="601"/>
      <c r="F14" s="601"/>
      <c r="G14" s="601"/>
      <c r="H14" s="601"/>
      <c r="I14" s="601"/>
      <c r="J14" s="601"/>
      <c r="K14" s="601"/>
      <c r="L14" s="601"/>
      <c r="M14" s="601"/>
      <c r="N14" s="601"/>
      <c r="O14" s="601"/>
      <c r="P14" s="601"/>
      <c r="Q14" s="602"/>
      <c r="R14" s="603" t="s">
        <v>131</v>
      </c>
      <c r="S14" s="606"/>
      <c r="T14" s="606"/>
      <c r="U14" s="606"/>
      <c r="V14" s="606"/>
      <c r="W14" s="606"/>
      <c r="X14" s="606"/>
      <c r="Y14" s="607"/>
      <c r="Z14" s="665" t="s">
        <v>224</v>
      </c>
      <c r="AA14" s="665"/>
      <c r="AB14" s="665"/>
      <c r="AC14" s="665"/>
      <c r="AD14" s="666" t="s">
        <v>122</v>
      </c>
      <c r="AE14" s="666"/>
      <c r="AF14" s="666"/>
      <c r="AG14" s="666"/>
      <c r="AH14" s="666"/>
      <c r="AI14" s="666"/>
      <c r="AJ14" s="666"/>
      <c r="AK14" s="666"/>
      <c r="AL14" s="608" t="s">
        <v>224</v>
      </c>
      <c r="AM14" s="609"/>
      <c r="AN14" s="609"/>
      <c r="AO14" s="667"/>
      <c r="AP14" s="600" t="s">
        <v>248</v>
      </c>
      <c r="AQ14" s="601"/>
      <c r="AR14" s="601"/>
      <c r="AS14" s="601"/>
      <c r="AT14" s="601"/>
      <c r="AU14" s="601"/>
      <c r="AV14" s="601"/>
      <c r="AW14" s="601"/>
      <c r="AX14" s="601"/>
      <c r="AY14" s="601"/>
      <c r="AZ14" s="601"/>
      <c r="BA14" s="601"/>
      <c r="BB14" s="601"/>
      <c r="BC14" s="601"/>
      <c r="BD14" s="601"/>
      <c r="BE14" s="601"/>
      <c r="BF14" s="602"/>
      <c r="BG14" s="603">
        <v>33529</v>
      </c>
      <c r="BH14" s="606"/>
      <c r="BI14" s="606"/>
      <c r="BJ14" s="606"/>
      <c r="BK14" s="606"/>
      <c r="BL14" s="606"/>
      <c r="BM14" s="606"/>
      <c r="BN14" s="607"/>
      <c r="BO14" s="665">
        <v>4.4000000000000004</v>
      </c>
      <c r="BP14" s="665"/>
      <c r="BQ14" s="665"/>
      <c r="BR14" s="665"/>
      <c r="BS14" s="611" t="s">
        <v>122</v>
      </c>
      <c r="BT14" s="606"/>
      <c r="BU14" s="606"/>
      <c r="BV14" s="606"/>
      <c r="BW14" s="606"/>
      <c r="BX14" s="606"/>
      <c r="BY14" s="606"/>
      <c r="BZ14" s="606"/>
      <c r="CA14" s="606"/>
      <c r="CB14" s="646"/>
      <c r="CD14" s="647" t="s">
        <v>249</v>
      </c>
      <c r="CE14" s="644"/>
      <c r="CF14" s="644"/>
      <c r="CG14" s="644"/>
      <c r="CH14" s="644"/>
      <c r="CI14" s="644"/>
      <c r="CJ14" s="644"/>
      <c r="CK14" s="644"/>
      <c r="CL14" s="644"/>
      <c r="CM14" s="644"/>
      <c r="CN14" s="644"/>
      <c r="CO14" s="644"/>
      <c r="CP14" s="644"/>
      <c r="CQ14" s="645"/>
      <c r="CR14" s="603">
        <v>434843</v>
      </c>
      <c r="CS14" s="606"/>
      <c r="CT14" s="606"/>
      <c r="CU14" s="606"/>
      <c r="CV14" s="606"/>
      <c r="CW14" s="606"/>
      <c r="CX14" s="606"/>
      <c r="CY14" s="607"/>
      <c r="CZ14" s="665">
        <v>5.2</v>
      </c>
      <c r="DA14" s="665"/>
      <c r="DB14" s="665"/>
      <c r="DC14" s="665"/>
      <c r="DD14" s="611">
        <v>54953</v>
      </c>
      <c r="DE14" s="606"/>
      <c r="DF14" s="606"/>
      <c r="DG14" s="606"/>
      <c r="DH14" s="606"/>
      <c r="DI14" s="606"/>
      <c r="DJ14" s="606"/>
      <c r="DK14" s="606"/>
      <c r="DL14" s="606"/>
      <c r="DM14" s="606"/>
      <c r="DN14" s="606"/>
      <c r="DO14" s="606"/>
      <c r="DP14" s="607"/>
      <c r="DQ14" s="611">
        <v>382456</v>
      </c>
      <c r="DR14" s="606"/>
      <c r="DS14" s="606"/>
      <c r="DT14" s="606"/>
      <c r="DU14" s="606"/>
      <c r="DV14" s="606"/>
      <c r="DW14" s="606"/>
      <c r="DX14" s="606"/>
      <c r="DY14" s="606"/>
      <c r="DZ14" s="606"/>
      <c r="EA14" s="606"/>
      <c r="EB14" s="606"/>
      <c r="EC14" s="646"/>
    </row>
    <row r="15" spans="2:143" ht="11.25" customHeight="1" x14ac:dyDescent="0.15">
      <c r="B15" s="600" t="s">
        <v>250</v>
      </c>
      <c r="C15" s="601"/>
      <c r="D15" s="601"/>
      <c r="E15" s="601"/>
      <c r="F15" s="601"/>
      <c r="G15" s="601"/>
      <c r="H15" s="601"/>
      <c r="I15" s="601"/>
      <c r="J15" s="601"/>
      <c r="K15" s="601"/>
      <c r="L15" s="601"/>
      <c r="M15" s="601"/>
      <c r="N15" s="601"/>
      <c r="O15" s="601"/>
      <c r="P15" s="601"/>
      <c r="Q15" s="602"/>
      <c r="R15" s="603">
        <v>13122</v>
      </c>
      <c r="S15" s="606"/>
      <c r="T15" s="606"/>
      <c r="U15" s="606"/>
      <c r="V15" s="606"/>
      <c r="W15" s="606"/>
      <c r="X15" s="606"/>
      <c r="Y15" s="607"/>
      <c r="Z15" s="665">
        <v>0.2</v>
      </c>
      <c r="AA15" s="665"/>
      <c r="AB15" s="665"/>
      <c r="AC15" s="665"/>
      <c r="AD15" s="666">
        <v>13122</v>
      </c>
      <c r="AE15" s="666"/>
      <c r="AF15" s="666"/>
      <c r="AG15" s="666"/>
      <c r="AH15" s="666"/>
      <c r="AI15" s="666"/>
      <c r="AJ15" s="666"/>
      <c r="AK15" s="666"/>
      <c r="AL15" s="608">
        <v>0.3</v>
      </c>
      <c r="AM15" s="609"/>
      <c r="AN15" s="609"/>
      <c r="AO15" s="667"/>
      <c r="AP15" s="600" t="s">
        <v>251</v>
      </c>
      <c r="AQ15" s="601"/>
      <c r="AR15" s="601"/>
      <c r="AS15" s="601"/>
      <c r="AT15" s="601"/>
      <c r="AU15" s="601"/>
      <c r="AV15" s="601"/>
      <c r="AW15" s="601"/>
      <c r="AX15" s="601"/>
      <c r="AY15" s="601"/>
      <c r="AZ15" s="601"/>
      <c r="BA15" s="601"/>
      <c r="BB15" s="601"/>
      <c r="BC15" s="601"/>
      <c r="BD15" s="601"/>
      <c r="BE15" s="601"/>
      <c r="BF15" s="602"/>
      <c r="BG15" s="603">
        <v>64314</v>
      </c>
      <c r="BH15" s="606"/>
      <c r="BI15" s="606"/>
      <c r="BJ15" s="606"/>
      <c r="BK15" s="606"/>
      <c r="BL15" s="606"/>
      <c r="BM15" s="606"/>
      <c r="BN15" s="607"/>
      <c r="BO15" s="665">
        <v>8.5</v>
      </c>
      <c r="BP15" s="665"/>
      <c r="BQ15" s="665"/>
      <c r="BR15" s="665"/>
      <c r="BS15" s="611" t="s">
        <v>131</v>
      </c>
      <c r="BT15" s="606"/>
      <c r="BU15" s="606"/>
      <c r="BV15" s="606"/>
      <c r="BW15" s="606"/>
      <c r="BX15" s="606"/>
      <c r="BY15" s="606"/>
      <c r="BZ15" s="606"/>
      <c r="CA15" s="606"/>
      <c r="CB15" s="646"/>
      <c r="CD15" s="647" t="s">
        <v>252</v>
      </c>
      <c r="CE15" s="644"/>
      <c r="CF15" s="644"/>
      <c r="CG15" s="644"/>
      <c r="CH15" s="644"/>
      <c r="CI15" s="644"/>
      <c r="CJ15" s="644"/>
      <c r="CK15" s="644"/>
      <c r="CL15" s="644"/>
      <c r="CM15" s="644"/>
      <c r="CN15" s="644"/>
      <c r="CO15" s="644"/>
      <c r="CP15" s="644"/>
      <c r="CQ15" s="645"/>
      <c r="CR15" s="603">
        <v>1021568</v>
      </c>
      <c r="CS15" s="606"/>
      <c r="CT15" s="606"/>
      <c r="CU15" s="606"/>
      <c r="CV15" s="606"/>
      <c r="CW15" s="606"/>
      <c r="CX15" s="606"/>
      <c r="CY15" s="607"/>
      <c r="CZ15" s="665">
        <v>12.3</v>
      </c>
      <c r="DA15" s="665"/>
      <c r="DB15" s="665"/>
      <c r="DC15" s="665"/>
      <c r="DD15" s="611">
        <v>500372</v>
      </c>
      <c r="DE15" s="606"/>
      <c r="DF15" s="606"/>
      <c r="DG15" s="606"/>
      <c r="DH15" s="606"/>
      <c r="DI15" s="606"/>
      <c r="DJ15" s="606"/>
      <c r="DK15" s="606"/>
      <c r="DL15" s="606"/>
      <c r="DM15" s="606"/>
      <c r="DN15" s="606"/>
      <c r="DO15" s="606"/>
      <c r="DP15" s="607"/>
      <c r="DQ15" s="611">
        <v>513353</v>
      </c>
      <c r="DR15" s="606"/>
      <c r="DS15" s="606"/>
      <c r="DT15" s="606"/>
      <c r="DU15" s="606"/>
      <c r="DV15" s="606"/>
      <c r="DW15" s="606"/>
      <c r="DX15" s="606"/>
      <c r="DY15" s="606"/>
      <c r="DZ15" s="606"/>
      <c r="EA15" s="606"/>
      <c r="EB15" s="606"/>
      <c r="EC15" s="646"/>
    </row>
    <row r="16" spans="2:143" ht="11.25" customHeight="1" x14ac:dyDescent="0.15">
      <c r="B16" s="600" t="s">
        <v>253</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122</v>
      </c>
      <c r="AA16" s="665"/>
      <c r="AB16" s="665"/>
      <c r="AC16" s="665"/>
      <c r="AD16" s="666" t="s">
        <v>224</v>
      </c>
      <c r="AE16" s="666"/>
      <c r="AF16" s="666"/>
      <c r="AG16" s="666"/>
      <c r="AH16" s="666"/>
      <c r="AI16" s="666"/>
      <c r="AJ16" s="666"/>
      <c r="AK16" s="666"/>
      <c r="AL16" s="608" t="s">
        <v>224</v>
      </c>
      <c r="AM16" s="609"/>
      <c r="AN16" s="609"/>
      <c r="AO16" s="667"/>
      <c r="AP16" s="600" t="s">
        <v>254</v>
      </c>
      <c r="AQ16" s="601"/>
      <c r="AR16" s="601"/>
      <c r="AS16" s="601"/>
      <c r="AT16" s="601"/>
      <c r="AU16" s="601"/>
      <c r="AV16" s="601"/>
      <c r="AW16" s="601"/>
      <c r="AX16" s="601"/>
      <c r="AY16" s="601"/>
      <c r="AZ16" s="601"/>
      <c r="BA16" s="601"/>
      <c r="BB16" s="601"/>
      <c r="BC16" s="601"/>
      <c r="BD16" s="601"/>
      <c r="BE16" s="601"/>
      <c r="BF16" s="602"/>
      <c r="BG16" s="603" t="s">
        <v>224</v>
      </c>
      <c r="BH16" s="606"/>
      <c r="BI16" s="606"/>
      <c r="BJ16" s="606"/>
      <c r="BK16" s="606"/>
      <c r="BL16" s="606"/>
      <c r="BM16" s="606"/>
      <c r="BN16" s="607"/>
      <c r="BO16" s="665" t="s">
        <v>122</v>
      </c>
      <c r="BP16" s="665"/>
      <c r="BQ16" s="665"/>
      <c r="BR16" s="665"/>
      <c r="BS16" s="611" t="s">
        <v>122</v>
      </c>
      <c r="BT16" s="606"/>
      <c r="BU16" s="606"/>
      <c r="BV16" s="606"/>
      <c r="BW16" s="606"/>
      <c r="BX16" s="606"/>
      <c r="BY16" s="606"/>
      <c r="BZ16" s="606"/>
      <c r="CA16" s="606"/>
      <c r="CB16" s="646"/>
      <c r="CD16" s="647" t="s">
        <v>255</v>
      </c>
      <c r="CE16" s="644"/>
      <c r="CF16" s="644"/>
      <c r="CG16" s="644"/>
      <c r="CH16" s="644"/>
      <c r="CI16" s="644"/>
      <c r="CJ16" s="644"/>
      <c r="CK16" s="644"/>
      <c r="CL16" s="644"/>
      <c r="CM16" s="644"/>
      <c r="CN16" s="644"/>
      <c r="CO16" s="644"/>
      <c r="CP16" s="644"/>
      <c r="CQ16" s="645"/>
      <c r="CR16" s="603">
        <v>91923</v>
      </c>
      <c r="CS16" s="606"/>
      <c r="CT16" s="606"/>
      <c r="CU16" s="606"/>
      <c r="CV16" s="606"/>
      <c r="CW16" s="606"/>
      <c r="CX16" s="606"/>
      <c r="CY16" s="607"/>
      <c r="CZ16" s="665">
        <v>1.1000000000000001</v>
      </c>
      <c r="DA16" s="665"/>
      <c r="DB16" s="665"/>
      <c r="DC16" s="665"/>
      <c r="DD16" s="611" t="s">
        <v>122</v>
      </c>
      <c r="DE16" s="606"/>
      <c r="DF16" s="606"/>
      <c r="DG16" s="606"/>
      <c r="DH16" s="606"/>
      <c r="DI16" s="606"/>
      <c r="DJ16" s="606"/>
      <c r="DK16" s="606"/>
      <c r="DL16" s="606"/>
      <c r="DM16" s="606"/>
      <c r="DN16" s="606"/>
      <c r="DO16" s="606"/>
      <c r="DP16" s="607"/>
      <c r="DQ16" s="611">
        <v>30844</v>
      </c>
      <c r="DR16" s="606"/>
      <c r="DS16" s="606"/>
      <c r="DT16" s="606"/>
      <c r="DU16" s="606"/>
      <c r="DV16" s="606"/>
      <c r="DW16" s="606"/>
      <c r="DX16" s="606"/>
      <c r="DY16" s="606"/>
      <c r="DZ16" s="606"/>
      <c r="EA16" s="606"/>
      <c r="EB16" s="606"/>
      <c r="EC16" s="646"/>
    </row>
    <row r="17" spans="2:133" ht="11.25" customHeight="1" x14ac:dyDescent="0.15">
      <c r="B17" s="600" t="s">
        <v>256</v>
      </c>
      <c r="C17" s="601"/>
      <c r="D17" s="601"/>
      <c r="E17" s="601"/>
      <c r="F17" s="601"/>
      <c r="G17" s="601"/>
      <c r="H17" s="601"/>
      <c r="I17" s="601"/>
      <c r="J17" s="601"/>
      <c r="K17" s="601"/>
      <c r="L17" s="601"/>
      <c r="M17" s="601"/>
      <c r="N17" s="601"/>
      <c r="O17" s="601"/>
      <c r="P17" s="601"/>
      <c r="Q17" s="602"/>
      <c r="R17" s="603">
        <v>1122</v>
      </c>
      <c r="S17" s="606"/>
      <c r="T17" s="606"/>
      <c r="U17" s="606"/>
      <c r="V17" s="606"/>
      <c r="W17" s="606"/>
      <c r="X17" s="606"/>
      <c r="Y17" s="607"/>
      <c r="Z17" s="665">
        <v>0</v>
      </c>
      <c r="AA17" s="665"/>
      <c r="AB17" s="665"/>
      <c r="AC17" s="665"/>
      <c r="AD17" s="666">
        <v>1122</v>
      </c>
      <c r="AE17" s="666"/>
      <c r="AF17" s="666"/>
      <c r="AG17" s="666"/>
      <c r="AH17" s="666"/>
      <c r="AI17" s="666"/>
      <c r="AJ17" s="666"/>
      <c r="AK17" s="666"/>
      <c r="AL17" s="608">
        <v>0</v>
      </c>
      <c r="AM17" s="609"/>
      <c r="AN17" s="609"/>
      <c r="AO17" s="667"/>
      <c r="AP17" s="600" t="s">
        <v>257</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122</v>
      </c>
      <c r="BP17" s="665"/>
      <c r="BQ17" s="665"/>
      <c r="BR17" s="665"/>
      <c r="BS17" s="611" t="s">
        <v>224</v>
      </c>
      <c r="BT17" s="606"/>
      <c r="BU17" s="606"/>
      <c r="BV17" s="606"/>
      <c r="BW17" s="606"/>
      <c r="BX17" s="606"/>
      <c r="BY17" s="606"/>
      <c r="BZ17" s="606"/>
      <c r="CA17" s="606"/>
      <c r="CB17" s="646"/>
      <c r="CD17" s="647" t="s">
        <v>258</v>
      </c>
      <c r="CE17" s="644"/>
      <c r="CF17" s="644"/>
      <c r="CG17" s="644"/>
      <c r="CH17" s="644"/>
      <c r="CI17" s="644"/>
      <c r="CJ17" s="644"/>
      <c r="CK17" s="644"/>
      <c r="CL17" s="644"/>
      <c r="CM17" s="644"/>
      <c r="CN17" s="644"/>
      <c r="CO17" s="644"/>
      <c r="CP17" s="644"/>
      <c r="CQ17" s="645"/>
      <c r="CR17" s="603">
        <v>836378</v>
      </c>
      <c r="CS17" s="606"/>
      <c r="CT17" s="606"/>
      <c r="CU17" s="606"/>
      <c r="CV17" s="606"/>
      <c r="CW17" s="606"/>
      <c r="CX17" s="606"/>
      <c r="CY17" s="607"/>
      <c r="CZ17" s="665">
        <v>10.1</v>
      </c>
      <c r="DA17" s="665"/>
      <c r="DB17" s="665"/>
      <c r="DC17" s="665"/>
      <c r="DD17" s="611" t="s">
        <v>122</v>
      </c>
      <c r="DE17" s="606"/>
      <c r="DF17" s="606"/>
      <c r="DG17" s="606"/>
      <c r="DH17" s="606"/>
      <c r="DI17" s="606"/>
      <c r="DJ17" s="606"/>
      <c r="DK17" s="606"/>
      <c r="DL17" s="606"/>
      <c r="DM17" s="606"/>
      <c r="DN17" s="606"/>
      <c r="DO17" s="606"/>
      <c r="DP17" s="607"/>
      <c r="DQ17" s="611">
        <v>815126</v>
      </c>
      <c r="DR17" s="606"/>
      <c r="DS17" s="606"/>
      <c r="DT17" s="606"/>
      <c r="DU17" s="606"/>
      <c r="DV17" s="606"/>
      <c r="DW17" s="606"/>
      <c r="DX17" s="606"/>
      <c r="DY17" s="606"/>
      <c r="DZ17" s="606"/>
      <c r="EA17" s="606"/>
      <c r="EB17" s="606"/>
      <c r="EC17" s="646"/>
    </row>
    <row r="18" spans="2:133" ht="11.25" customHeight="1" x14ac:dyDescent="0.15">
      <c r="B18" s="600" t="s">
        <v>259</v>
      </c>
      <c r="C18" s="601"/>
      <c r="D18" s="601"/>
      <c r="E18" s="601"/>
      <c r="F18" s="601"/>
      <c r="G18" s="601"/>
      <c r="H18" s="601"/>
      <c r="I18" s="601"/>
      <c r="J18" s="601"/>
      <c r="K18" s="601"/>
      <c r="L18" s="601"/>
      <c r="M18" s="601"/>
      <c r="N18" s="601"/>
      <c r="O18" s="601"/>
      <c r="P18" s="601"/>
      <c r="Q18" s="602"/>
      <c r="R18" s="603">
        <v>4216202</v>
      </c>
      <c r="S18" s="606"/>
      <c r="T18" s="606"/>
      <c r="U18" s="606"/>
      <c r="V18" s="606"/>
      <c r="W18" s="606"/>
      <c r="X18" s="606"/>
      <c r="Y18" s="607"/>
      <c r="Z18" s="665">
        <v>49.4</v>
      </c>
      <c r="AA18" s="665"/>
      <c r="AB18" s="665"/>
      <c r="AC18" s="665"/>
      <c r="AD18" s="666">
        <v>3711314</v>
      </c>
      <c r="AE18" s="666"/>
      <c r="AF18" s="666"/>
      <c r="AG18" s="666"/>
      <c r="AH18" s="666"/>
      <c r="AI18" s="666"/>
      <c r="AJ18" s="666"/>
      <c r="AK18" s="666"/>
      <c r="AL18" s="608">
        <v>77.900000000000006</v>
      </c>
      <c r="AM18" s="609"/>
      <c r="AN18" s="609"/>
      <c r="AO18" s="667"/>
      <c r="AP18" s="600" t="s">
        <v>260</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122</v>
      </c>
      <c r="BP18" s="665"/>
      <c r="BQ18" s="665"/>
      <c r="BR18" s="665"/>
      <c r="BS18" s="611" t="s">
        <v>122</v>
      </c>
      <c r="BT18" s="606"/>
      <c r="BU18" s="606"/>
      <c r="BV18" s="606"/>
      <c r="BW18" s="606"/>
      <c r="BX18" s="606"/>
      <c r="BY18" s="606"/>
      <c r="BZ18" s="606"/>
      <c r="CA18" s="606"/>
      <c r="CB18" s="646"/>
      <c r="CD18" s="647" t="s">
        <v>261</v>
      </c>
      <c r="CE18" s="644"/>
      <c r="CF18" s="644"/>
      <c r="CG18" s="644"/>
      <c r="CH18" s="644"/>
      <c r="CI18" s="644"/>
      <c r="CJ18" s="644"/>
      <c r="CK18" s="644"/>
      <c r="CL18" s="644"/>
      <c r="CM18" s="644"/>
      <c r="CN18" s="644"/>
      <c r="CO18" s="644"/>
      <c r="CP18" s="644"/>
      <c r="CQ18" s="645"/>
      <c r="CR18" s="603" t="s">
        <v>122</v>
      </c>
      <c r="CS18" s="606"/>
      <c r="CT18" s="606"/>
      <c r="CU18" s="606"/>
      <c r="CV18" s="606"/>
      <c r="CW18" s="606"/>
      <c r="CX18" s="606"/>
      <c r="CY18" s="607"/>
      <c r="CZ18" s="665" t="s">
        <v>122</v>
      </c>
      <c r="DA18" s="665"/>
      <c r="DB18" s="665"/>
      <c r="DC18" s="665"/>
      <c r="DD18" s="611" t="s">
        <v>131</v>
      </c>
      <c r="DE18" s="606"/>
      <c r="DF18" s="606"/>
      <c r="DG18" s="606"/>
      <c r="DH18" s="606"/>
      <c r="DI18" s="606"/>
      <c r="DJ18" s="606"/>
      <c r="DK18" s="606"/>
      <c r="DL18" s="606"/>
      <c r="DM18" s="606"/>
      <c r="DN18" s="606"/>
      <c r="DO18" s="606"/>
      <c r="DP18" s="607"/>
      <c r="DQ18" s="611" t="s">
        <v>224</v>
      </c>
      <c r="DR18" s="606"/>
      <c r="DS18" s="606"/>
      <c r="DT18" s="606"/>
      <c r="DU18" s="606"/>
      <c r="DV18" s="606"/>
      <c r="DW18" s="606"/>
      <c r="DX18" s="606"/>
      <c r="DY18" s="606"/>
      <c r="DZ18" s="606"/>
      <c r="EA18" s="606"/>
      <c r="EB18" s="606"/>
      <c r="EC18" s="646"/>
    </row>
    <row r="19" spans="2:133" ht="11.25" customHeight="1" x14ac:dyDescent="0.15">
      <c r="B19" s="600" t="s">
        <v>262</v>
      </c>
      <c r="C19" s="601"/>
      <c r="D19" s="601"/>
      <c r="E19" s="601"/>
      <c r="F19" s="601"/>
      <c r="G19" s="601"/>
      <c r="H19" s="601"/>
      <c r="I19" s="601"/>
      <c r="J19" s="601"/>
      <c r="K19" s="601"/>
      <c r="L19" s="601"/>
      <c r="M19" s="601"/>
      <c r="N19" s="601"/>
      <c r="O19" s="601"/>
      <c r="P19" s="601"/>
      <c r="Q19" s="602"/>
      <c r="R19" s="603">
        <v>3711314</v>
      </c>
      <c r="S19" s="606"/>
      <c r="T19" s="606"/>
      <c r="U19" s="606"/>
      <c r="V19" s="606"/>
      <c r="W19" s="606"/>
      <c r="X19" s="606"/>
      <c r="Y19" s="607"/>
      <c r="Z19" s="665">
        <v>43.5</v>
      </c>
      <c r="AA19" s="665"/>
      <c r="AB19" s="665"/>
      <c r="AC19" s="665"/>
      <c r="AD19" s="666">
        <v>3711314</v>
      </c>
      <c r="AE19" s="666"/>
      <c r="AF19" s="666"/>
      <c r="AG19" s="666"/>
      <c r="AH19" s="666"/>
      <c r="AI19" s="666"/>
      <c r="AJ19" s="666"/>
      <c r="AK19" s="666"/>
      <c r="AL19" s="608">
        <v>77.900000000000006</v>
      </c>
      <c r="AM19" s="609"/>
      <c r="AN19" s="609"/>
      <c r="AO19" s="667"/>
      <c r="AP19" s="600" t="s">
        <v>263</v>
      </c>
      <c r="AQ19" s="601"/>
      <c r="AR19" s="601"/>
      <c r="AS19" s="601"/>
      <c r="AT19" s="601"/>
      <c r="AU19" s="601"/>
      <c r="AV19" s="601"/>
      <c r="AW19" s="601"/>
      <c r="AX19" s="601"/>
      <c r="AY19" s="601"/>
      <c r="AZ19" s="601"/>
      <c r="BA19" s="601"/>
      <c r="BB19" s="601"/>
      <c r="BC19" s="601"/>
      <c r="BD19" s="601"/>
      <c r="BE19" s="601"/>
      <c r="BF19" s="602"/>
      <c r="BG19" s="603">
        <v>2273</v>
      </c>
      <c r="BH19" s="606"/>
      <c r="BI19" s="606"/>
      <c r="BJ19" s="606"/>
      <c r="BK19" s="606"/>
      <c r="BL19" s="606"/>
      <c r="BM19" s="606"/>
      <c r="BN19" s="607"/>
      <c r="BO19" s="665">
        <v>0.3</v>
      </c>
      <c r="BP19" s="665"/>
      <c r="BQ19" s="665"/>
      <c r="BR19" s="665"/>
      <c r="BS19" s="611" t="s">
        <v>131</v>
      </c>
      <c r="BT19" s="606"/>
      <c r="BU19" s="606"/>
      <c r="BV19" s="606"/>
      <c r="BW19" s="606"/>
      <c r="BX19" s="606"/>
      <c r="BY19" s="606"/>
      <c r="BZ19" s="606"/>
      <c r="CA19" s="606"/>
      <c r="CB19" s="646"/>
      <c r="CD19" s="647" t="s">
        <v>264</v>
      </c>
      <c r="CE19" s="644"/>
      <c r="CF19" s="644"/>
      <c r="CG19" s="644"/>
      <c r="CH19" s="644"/>
      <c r="CI19" s="644"/>
      <c r="CJ19" s="644"/>
      <c r="CK19" s="644"/>
      <c r="CL19" s="644"/>
      <c r="CM19" s="644"/>
      <c r="CN19" s="644"/>
      <c r="CO19" s="644"/>
      <c r="CP19" s="644"/>
      <c r="CQ19" s="645"/>
      <c r="CR19" s="603" t="s">
        <v>131</v>
      </c>
      <c r="CS19" s="606"/>
      <c r="CT19" s="606"/>
      <c r="CU19" s="606"/>
      <c r="CV19" s="606"/>
      <c r="CW19" s="606"/>
      <c r="CX19" s="606"/>
      <c r="CY19" s="607"/>
      <c r="CZ19" s="665" t="s">
        <v>122</v>
      </c>
      <c r="DA19" s="665"/>
      <c r="DB19" s="665"/>
      <c r="DC19" s="665"/>
      <c r="DD19" s="611" t="s">
        <v>224</v>
      </c>
      <c r="DE19" s="606"/>
      <c r="DF19" s="606"/>
      <c r="DG19" s="606"/>
      <c r="DH19" s="606"/>
      <c r="DI19" s="606"/>
      <c r="DJ19" s="606"/>
      <c r="DK19" s="606"/>
      <c r="DL19" s="606"/>
      <c r="DM19" s="606"/>
      <c r="DN19" s="606"/>
      <c r="DO19" s="606"/>
      <c r="DP19" s="607"/>
      <c r="DQ19" s="611" t="s">
        <v>224</v>
      </c>
      <c r="DR19" s="606"/>
      <c r="DS19" s="606"/>
      <c r="DT19" s="606"/>
      <c r="DU19" s="606"/>
      <c r="DV19" s="606"/>
      <c r="DW19" s="606"/>
      <c r="DX19" s="606"/>
      <c r="DY19" s="606"/>
      <c r="DZ19" s="606"/>
      <c r="EA19" s="606"/>
      <c r="EB19" s="606"/>
      <c r="EC19" s="646"/>
    </row>
    <row r="20" spans="2:133" ht="11.25" customHeight="1" x14ac:dyDescent="0.15">
      <c r="B20" s="600" t="s">
        <v>265</v>
      </c>
      <c r="C20" s="601"/>
      <c r="D20" s="601"/>
      <c r="E20" s="601"/>
      <c r="F20" s="601"/>
      <c r="G20" s="601"/>
      <c r="H20" s="601"/>
      <c r="I20" s="601"/>
      <c r="J20" s="601"/>
      <c r="K20" s="601"/>
      <c r="L20" s="601"/>
      <c r="M20" s="601"/>
      <c r="N20" s="601"/>
      <c r="O20" s="601"/>
      <c r="P20" s="601"/>
      <c r="Q20" s="602"/>
      <c r="R20" s="603">
        <v>504888</v>
      </c>
      <c r="S20" s="606"/>
      <c r="T20" s="606"/>
      <c r="U20" s="606"/>
      <c r="V20" s="606"/>
      <c r="W20" s="606"/>
      <c r="X20" s="606"/>
      <c r="Y20" s="607"/>
      <c r="Z20" s="665">
        <v>5.9</v>
      </c>
      <c r="AA20" s="665"/>
      <c r="AB20" s="665"/>
      <c r="AC20" s="665"/>
      <c r="AD20" s="666" t="s">
        <v>122</v>
      </c>
      <c r="AE20" s="666"/>
      <c r="AF20" s="666"/>
      <c r="AG20" s="666"/>
      <c r="AH20" s="666"/>
      <c r="AI20" s="666"/>
      <c r="AJ20" s="666"/>
      <c r="AK20" s="666"/>
      <c r="AL20" s="608" t="s">
        <v>122</v>
      </c>
      <c r="AM20" s="609"/>
      <c r="AN20" s="609"/>
      <c r="AO20" s="667"/>
      <c r="AP20" s="600" t="s">
        <v>266</v>
      </c>
      <c r="AQ20" s="601"/>
      <c r="AR20" s="601"/>
      <c r="AS20" s="601"/>
      <c r="AT20" s="601"/>
      <c r="AU20" s="601"/>
      <c r="AV20" s="601"/>
      <c r="AW20" s="601"/>
      <c r="AX20" s="601"/>
      <c r="AY20" s="601"/>
      <c r="AZ20" s="601"/>
      <c r="BA20" s="601"/>
      <c r="BB20" s="601"/>
      <c r="BC20" s="601"/>
      <c r="BD20" s="601"/>
      <c r="BE20" s="601"/>
      <c r="BF20" s="602"/>
      <c r="BG20" s="603">
        <v>2273</v>
      </c>
      <c r="BH20" s="606"/>
      <c r="BI20" s="606"/>
      <c r="BJ20" s="606"/>
      <c r="BK20" s="606"/>
      <c r="BL20" s="606"/>
      <c r="BM20" s="606"/>
      <c r="BN20" s="607"/>
      <c r="BO20" s="665">
        <v>0.3</v>
      </c>
      <c r="BP20" s="665"/>
      <c r="BQ20" s="665"/>
      <c r="BR20" s="665"/>
      <c r="BS20" s="611" t="s">
        <v>224</v>
      </c>
      <c r="BT20" s="606"/>
      <c r="BU20" s="606"/>
      <c r="BV20" s="606"/>
      <c r="BW20" s="606"/>
      <c r="BX20" s="606"/>
      <c r="BY20" s="606"/>
      <c r="BZ20" s="606"/>
      <c r="CA20" s="606"/>
      <c r="CB20" s="646"/>
      <c r="CD20" s="647" t="s">
        <v>267</v>
      </c>
      <c r="CE20" s="644"/>
      <c r="CF20" s="644"/>
      <c r="CG20" s="644"/>
      <c r="CH20" s="644"/>
      <c r="CI20" s="644"/>
      <c r="CJ20" s="644"/>
      <c r="CK20" s="644"/>
      <c r="CL20" s="644"/>
      <c r="CM20" s="644"/>
      <c r="CN20" s="644"/>
      <c r="CO20" s="644"/>
      <c r="CP20" s="644"/>
      <c r="CQ20" s="645"/>
      <c r="CR20" s="603">
        <v>8315377</v>
      </c>
      <c r="CS20" s="606"/>
      <c r="CT20" s="606"/>
      <c r="CU20" s="606"/>
      <c r="CV20" s="606"/>
      <c r="CW20" s="606"/>
      <c r="CX20" s="606"/>
      <c r="CY20" s="607"/>
      <c r="CZ20" s="665">
        <v>100</v>
      </c>
      <c r="DA20" s="665"/>
      <c r="DB20" s="665"/>
      <c r="DC20" s="665"/>
      <c r="DD20" s="611">
        <v>1425002</v>
      </c>
      <c r="DE20" s="606"/>
      <c r="DF20" s="606"/>
      <c r="DG20" s="606"/>
      <c r="DH20" s="606"/>
      <c r="DI20" s="606"/>
      <c r="DJ20" s="606"/>
      <c r="DK20" s="606"/>
      <c r="DL20" s="606"/>
      <c r="DM20" s="606"/>
      <c r="DN20" s="606"/>
      <c r="DO20" s="606"/>
      <c r="DP20" s="607"/>
      <c r="DQ20" s="611">
        <v>5612815</v>
      </c>
      <c r="DR20" s="606"/>
      <c r="DS20" s="606"/>
      <c r="DT20" s="606"/>
      <c r="DU20" s="606"/>
      <c r="DV20" s="606"/>
      <c r="DW20" s="606"/>
      <c r="DX20" s="606"/>
      <c r="DY20" s="606"/>
      <c r="DZ20" s="606"/>
      <c r="EA20" s="606"/>
      <c r="EB20" s="606"/>
      <c r="EC20" s="646"/>
    </row>
    <row r="21" spans="2:133" ht="11.25" customHeight="1" x14ac:dyDescent="0.15">
      <c r="B21" s="600" t="s">
        <v>268</v>
      </c>
      <c r="C21" s="601"/>
      <c r="D21" s="601"/>
      <c r="E21" s="601"/>
      <c r="F21" s="601"/>
      <c r="G21" s="601"/>
      <c r="H21" s="601"/>
      <c r="I21" s="601"/>
      <c r="J21" s="601"/>
      <c r="K21" s="601"/>
      <c r="L21" s="601"/>
      <c r="M21" s="601"/>
      <c r="N21" s="601"/>
      <c r="O21" s="601"/>
      <c r="P21" s="601"/>
      <c r="Q21" s="602"/>
      <c r="R21" s="603" t="s">
        <v>122</v>
      </c>
      <c r="S21" s="606"/>
      <c r="T21" s="606"/>
      <c r="U21" s="606"/>
      <c r="V21" s="606"/>
      <c r="W21" s="606"/>
      <c r="X21" s="606"/>
      <c r="Y21" s="607"/>
      <c r="Z21" s="665" t="s">
        <v>122</v>
      </c>
      <c r="AA21" s="665"/>
      <c r="AB21" s="665"/>
      <c r="AC21" s="665"/>
      <c r="AD21" s="666" t="s">
        <v>224</v>
      </c>
      <c r="AE21" s="666"/>
      <c r="AF21" s="666"/>
      <c r="AG21" s="666"/>
      <c r="AH21" s="666"/>
      <c r="AI21" s="666"/>
      <c r="AJ21" s="666"/>
      <c r="AK21" s="666"/>
      <c r="AL21" s="608" t="s">
        <v>122</v>
      </c>
      <c r="AM21" s="609"/>
      <c r="AN21" s="609"/>
      <c r="AO21" s="667"/>
      <c r="AP21" s="711" t="s">
        <v>269</v>
      </c>
      <c r="AQ21" s="718"/>
      <c r="AR21" s="718"/>
      <c r="AS21" s="718"/>
      <c r="AT21" s="718"/>
      <c r="AU21" s="718"/>
      <c r="AV21" s="718"/>
      <c r="AW21" s="718"/>
      <c r="AX21" s="718"/>
      <c r="AY21" s="718"/>
      <c r="AZ21" s="718"/>
      <c r="BA21" s="718"/>
      <c r="BB21" s="718"/>
      <c r="BC21" s="718"/>
      <c r="BD21" s="718"/>
      <c r="BE21" s="718"/>
      <c r="BF21" s="713"/>
      <c r="BG21" s="603">
        <v>2273</v>
      </c>
      <c r="BH21" s="606"/>
      <c r="BI21" s="606"/>
      <c r="BJ21" s="606"/>
      <c r="BK21" s="606"/>
      <c r="BL21" s="606"/>
      <c r="BM21" s="606"/>
      <c r="BN21" s="607"/>
      <c r="BO21" s="665">
        <v>0.3</v>
      </c>
      <c r="BP21" s="665"/>
      <c r="BQ21" s="665"/>
      <c r="BR21" s="665"/>
      <c r="BS21" s="611" t="s">
        <v>122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270</v>
      </c>
      <c r="C22" s="601"/>
      <c r="D22" s="601"/>
      <c r="E22" s="601"/>
      <c r="F22" s="601"/>
      <c r="G22" s="601"/>
      <c r="H22" s="601"/>
      <c r="I22" s="601"/>
      <c r="J22" s="601"/>
      <c r="K22" s="601"/>
      <c r="L22" s="601"/>
      <c r="M22" s="601"/>
      <c r="N22" s="601"/>
      <c r="O22" s="601"/>
      <c r="P22" s="601"/>
      <c r="Q22" s="602"/>
      <c r="R22" s="603">
        <v>5221278</v>
      </c>
      <c r="S22" s="606"/>
      <c r="T22" s="606"/>
      <c r="U22" s="606"/>
      <c r="V22" s="606"/>
      <c r="W22" s="606"/>
      <c r="X22" s="606"/>
      <c r="Y22" s="607"/>
      <c r="Z22" s="665">
        <v>61.1</v>
      </c>
      <c r="AA22" s="665"/>
      <c r="AB22" s="665"/>
      <c r="AC22" s="665"/>
      <c r="AD22" s="666">
        <v>4716390</v>
      </c>
      <c r="AE22" s="666"/>
      <c r="AF22" s="666"/>
      <c r="AG22" s="666"/>
      <c r="AH22" s="666"/>
      <c r="AI22" s="666"/>
      <c r="AJ22" s="666"/>
      <c r="AK22" s="666"/>
      <c r="AL22" s="608">
        <v>99</v>
      </c>
      <c r="AM22" s="609"/>
      <c r="AN22" s="609"/>
      <c r="AO22" s="667"/>
      <c r="AP22" s="711" t="s">
        <v>271</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122</v>
      </c>
      <c r="BP22" s="665"/>
      <c r="BQ22" s="665"/>
      <c r="BR22" s="665"/>
      <c r="BS22" s="611" t="s">
        <v>224</v>
      </c>
      <c r="BT22" s="606"/>
      <c r="BU22" s="606"/>
      <c r="BV22" s="606"/>
      <c r="BW22" s="606"/>
      <c r="BX22" s="606"/>
      <c r="BY22" s="606"/>
      <c r="BZ22" s="606"/>
      <c r="CA22" s="606"/>
      <c r="CB22" s="646"/>
      <c r="CD22" s="720" t="s">
        <v>272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273</v>
      </c>
      <c r="C23" s="601"/>
      <c r="D23" s="601"/>
      <c r="E23" s="601"/>
      <c r="F23" s="601"/>
      <c r="G23" s="601"/>
      <c r="H23" s="601"/>
      <c r="I23" s="601"/>
      <c r="J23" s="601"/>
      <c r="K23" s="601"/>
      <c r="L23" s="601"/>
      <c r="M23" s="601"/>
      <c r="N23" s="601"/>
      <c r="O23" s="601"/>
      <c r="P23" s="601"/>
      <c r="Q23" s="602"/>
      <c r="R23" s="603">
        <v>1243</v>
      </c>
      <c r="S23" s="606"/>
      <c r="T23" s="606"/>
      <c r="U23" s="606"/>
      <c r="V23" s="606"/>
      <c r="W23" s="606"/>
      <c r="X23" s="606"/>
      <c r="Y23" s="607"/>
      <c r="Z23" s="665">
        <v>0</v>
      </c>
      <c r="AA23" s="665"/>
      <c r="AB23" s="665"/>
      <c r="AC23" s="665"/>
      <c r="AD23" s="666">
        <v>1243</v>
      </c>
      <c r="AE23" s="666"/>
      <c r="AF23" s="666"/>
      <c r="AG23" s="666"/>
      <c r="AH23" s="666"/>
      <c r="AI23" s="666"/>
      <c r="AJ23" s="666"/>
      <c r="AK23" s="666"/>
      <c r="AL23" s="608">
        <v>0</v>
      </c>
      <c r="AM23" s="609"/>
      <c r="AN23" s="609"/>
      <c r="AO23" s="667"/>
      <c r="AP23" s="711" t="s">
        <v>274</v>
      </c>
      <c r="AQ23" s="718"/>
      <c r="AR23" s="718"/>
      <c r="AS23" s="718"/>
      <c r="AT23" s="718"/>
      <c r="AU23" s="718"/>
      <c r="AV23" s="718"/>
      <c r="AW23" s="718"/>
      <c r="AX23" s="718"/>
      <c r="AY23" s="718"/>
      <c r="AZ23" s="718"/>
      <c r="BA23" s="718"/>
      <c r="BB23" s="718"/>
      <c r="BC23" s="718"/>
      <c r="BD23" s="718"/>
      <c r="BE23" s="718"/>
      <c r="BF23" s="713"/>
      <c r="BG23" s="603" t="s">
        <v>122</v>
      </c>
      <c r="BH23" s="606"/>
      <c r="BI23" s="606"/>
      <c r="BJ23" s="606"/>
      <c r="BK23" s="606"/>
      <c r="BL23" s="606"/>
      <c r="BM23" s="606"/>
      <c r="BN23" s="607"/>
      <c r="BO23" s="665" t="s">
        <v>122</v>
      </c>
      <c r="BP23" s="665"/>
      <c r="BQ23" s="665"/>
      <c r="BR23" s="665"/>
      <c r="BS23" s="611" t="s">
        <v>122</v>
      </c>
      <c r="BT23" s="606"/>
      <c r="BU23" s="606"/>
      <c r="BV23" s="606"/>
      <c r="BW23" s="606"/>
      <c r="BX23" s="606"/>
      <c r="BY23" s="606"/>
      <c r="BZ23" s="606"/>
      <c r="CA23" s="606"/>
      <c r="CB23" s="646"/>
      <c r="CD23" s="720" t="s">
        <v>213</v>
      </c>
      <c r="CE23" s="721"/>
      <c r="CF23" s="721"/>
      <c r="CG23" s="721"/>
      <c r="CH23" s="721"/>
      <c r="CI23" s="721"/>
      <c r="CJ23" s="721"/>
      <c r="CK23" s="721"/>
      <c r="CL23" s="721"/>
      <c r="CM23" s="721"/>
      <c r="CN23" s="721"/>
      <c r="CO23" s="721"/>
      <c r="CP23" s="721"/>
      <c r="CQ23" s="722"/>
      <c r="CR23" s="720" t="s">
        <v>275</v>
      </c>
      <c r="CS23" s="721"/>
      <c r="CT23" s="721"/>
      <c r="CU23" s="721"/>
      <c r="CV23" s="721"/>
      <c r="CW23" s="721"/>
      <c r="CX23" s="721"/>
      <c r="CY23" s="722"/>
      <c r="CZ23" s="720" t="s">
        <v>276</v>
      </c>
      <c r="DA23" s="721"/>
      <c r="DB23" s="721"/>
      <c r="DC23" s="722"/>
      <c r="DD23" s="720" t="s">
        <v>277</v>
      </c>
      <c r="DE23" s="721"/>
      <c r="DF23" s="721"/>
      <c r="DG23" s="721"/>
      <c r="DH23" s="721"/>
      <c r="DI23" s="721"/>
      <c r="DJ23" s="721"/>
      <c r="DK23" s="722"/>
      <c r="DL23" s="729" t="s">
        <v>278</v>
      </c>
      <c r="DM23" s="730"/>
      <c r="DN23" s="730"/>
      <c r="DO23" s="730"/>
      <c r="DP23" s="730"/>
      <c r="DQ23" s="730"/>
      <c r="DR23" s="730"/>
      <c r="DS23" s="730"/>
      <c r="DT23" s="730"/>
      <c r="DU23" s="730"/>
      <c r="DV23" s="731"/>
      <c r="DW23" s="720" t="s">
        <v>279</v>
      </c>
      <c r="DX23" s="721"/>
      <c r="DY23" s="721"/>
      <c r="DZ23" s="721"/>
      <c r="EA23" s="721"/>
      <c r="EB23" s="721"/>
      <c r="EC23" s="722"/>
    </row>
    <row r="24" spans="2:133" ht="11.25" customHeight="1" x14ac:dyDescent="0.15">
      <c r="B24" s="600" t="s">
        <v>280</v>
      </c>
      <c r="C24" s="601"/>
      <c r="D24" s="601"/>
      <c r="E24" s="601"/>
      <c r="F24" s="601"/>
      <c r="G24" s="601"/>
      <c r="H24" s="601"/>
      <c r="I24" s="601"/>
      <c r="J24" s="601"/>
      <c r="K24" s="601"/>
      <c r="L24" s="601"/>
      <c r="M24" s="601"/>
      <c r="N24" s="601"/>
      <c r="O24" s="601"/>
      <c r="P24" s="601"/>
      <c r="Q24" s="602"/>
      <c r="R24" s="603">
        <v>245693</v>
      </c>
      <c r="S24" s="606"/>
      <c r="T24" s="606"/>
      <c r="U24" s="606"/>
      <c r="V24" s="606"/>
      <c r="W24" s="606"/>
      <c r="X24" s="606"/>
      <c r="Y24" s="607"/>
      <c r="Z24" s="665">
        <v>2.9</v>
      </c>
      <c r="AA24" s="665"/>
      <c r="AB24" s="665"/>
      <c r="AC24" s="665"/>
      <c r="AD24" s="666" t="s">
        <v>122</v>
      </c>
      <c r="AE24" s="666"/>
      <c r="AF24" s="666"/>
      <c r="AG24" s="666"/>
      <c r="AH24" s="666"/>
      <c r="AI24" s="666"/>
      <c r="AJ24" s="666"/>
      <c r="AK24" s="666"/>
      <c r="AL24" s="608" t="s">
        <v>122</v>
      </c>
      <c r="AM24" s="609"/>
      <c r="AN24" s="609"/>
      <c r="AO24" s="667"/>
      <c r="AP24" s="711" t="s">
        <v>281</v>
      </c>
      <c r="AQ24" s="718"/>
      <c r="AR24" s="718"/>
      <c r="AS24" s="718"/>
      <c r="AT24" s="718"/>
      <c r="AU24" s="718"/>
      <c r="AV24" s="718"/>
      <c r="AW24" s="718"/>
      <c r="AX24" s="718"/>
      <c r="AY24" s="718"/>
      <c r="AZ24" s="718"/>
      <c r="BA24" s="718"/>
      <c r="BB24" s="718"/>
      <c r="BC24" s="718"/>
      <c r="BD24" s="718"/>
      <c r="BE24" s="718"/>
      <c r="BF24" s="713"/>
      <c r="BG24" s="603" t="s">
        <v>131</v>
      </c>
      <c r="BH24" s="606"/>
      <c r="BI24" s="606"/>
      <c r="BJ24" s="606"/>
      <c r="BK24" s="606"/>
      <c r="BL24" s="606"/>
      <c r="BM24" s="606"/>
      <c r="BN24" s="607"/>
      <c r="BO24" s="665" t="s">
        <v>224</v>
      </c>
      <c r="BP24" s="665"/>
      <c r="BQ24" s="665"/>
      <c r="BR24" s="665"/>
      <c r="BS24" s="611" t="s">
        <v>122</v>
      </c>
      <c r="BT24" s="606"/>
      <c r="BU24" s="606"/>
      <c r="BV24" s="606"/>
      <c r="BW24" s="606"/>
      <c r="BX24" s="606"/>
      <c r="BY24" s="606"/>
      <c r="BZ24" s="606"/>
      <c r="CA24" s="606"/>
      <c r="CB24" s="646"/>
      <c r="CD24" s="674" t="s">
        <v>282</v>
      </c>
      <c r="CE24" s="675"/>
      <c r="CF24" s="675"/>
      <c r="CG24" s="675"/>
      <c r="CH24" s="675"/>
      <c r="CI24" s="675"/>
      <c r="CJ24" s="675"/>
      <c r="CK24" s="675"/>
      <c r="CL24" s="675"/>
      <c r="CM24" s="675"/>
      <c r="CN24" s="675"/>
      <c r="CO24" s="675"/>
      <c r="CP24" s="675"/>
      <c r="CQ24" s="676"/>
      <c r="CR24" s="668">
        <v>2240906</v>
      </c>
      <c r="CS24" s="669"/>
      <c r="CT24" s="669"/>
      <c r="CU24" s="669"/>
      <c r="CV24" s="669"/>
      <c r="CW24" s="669"/>
      <c r="CX24" s="669"/>
      <c r="CY24" s="715"/>
      <c r="CZ24" s="716">
        <v>26.9</v>
      </c>
      <c r="DA24" s="685"/>
      <c r="DB24" s="685"/>
      <c r="DC24" s="719"/>
      <c r="DD24" s="714">
        <v>1818100</v>
      </c>
      <c r="DE24" s="669"/>
      <c r="DF24" s="669"/>
      <c r="DG24" s="669"/>
      <c r="DH24" s="669"/>
      <c r="DI24" s="669"/>
      <c r="DJ24" s="669"/>
      <c r="DK24" s="715"/>
      <c r="DL24" s="714">
        <v>1716613</v>
      </c>
      <c r="DM24" s="669"/>
      <c r="DN24" s="669"/>
      <c r="DO24" s="669"/>
      <c r="DP24" s="669"/>
      <c r="DQ24" s="669"/>
      <c r="DR24" s="669"/>
      <c r="DS24" s="669"/>
      <c r="DT24" s="669"/>
      <c r="DU24" s="669"/>
      <c r="DV24" s="715"/>
      <c r="DW24" s="716">
        <v>34.700000000000003</v>
      </c>
      <c r="DX24" s="685"/>
      <c r="DY24" s="685"/>
      <c r="DZ24" s="685"/>
      <c r="EA24" s="685"/>
      <c r="EB24" s="685"/>
      <c r="EC24" s="717"/>
    </row>
    <row r="25" spans="2:133" ht="11.25" customHeight="1" x14ac:dyDescent="0.15">
      <c r="B25" s="600" t="s">
        <v>283</v>
      </c>
      <c r="C25" s="601"/>
      <c r="D25" s="601"/>
      <c r="E25" s="601"/>
      <c r="F25" s="601"/>
      <c r="G25" s="601"/>
      <c r="H25" s="601"/>
      <c r="I25" s="601"/>
      <c r="J25" s="601"/>
      <c r="K25" s="601"/>
      <c r="L25" s="601"/>
      <c r="M25" s="601"/>
      <c r="N25" s="601"/>
      <c r="O25" s="601"/>
      <c r="P25" s="601"/>
      <c r="Q25" s="602"/>
      <c r="R25" s="603">
        <v>89732</v>
      </c>
      <c r="S25" s="606"/>
      <c r="T25" s="606"/>
      <c r="U25" s="606"/>
      <c r="V25" s="606"/>
      <c r="W25" s="606"/>
      <c r="X25" s="606"/>
      <c r="Y25" s="607"/>
      <c r="Z25" s="665">
        <v>1.1000000000000001</v>
      </c>
      <c r="AA25" s="665"/>
      <c r="AB25" s="665"/>
      <c r="AC25" s="665"/>
      <c r="AD25" s="666" t="s">
        <v>224</v>
      </c>
      <c r="AE25" s="666"/>
      <c r="AF25" s="666"/>
      <c r="AG25" s="666"/>
      <c r="AH25" s="666"/>
      <c r="AI25" s="666"/>
      <c r="AJ25" s="666"/>
      <c r="AK25" s="666"/>
      <c r="AL25" s="608" t="s">
        <v>122</v>
      </c>
      <c r="AM25" s="609"/>
      <c r="AN25" s="609"/>
      <c r="AO25" s="667"/>
      <c r="AP25" s="711" t="s">
        <v>284</v>
      </c>
      <c r="AQ25" s="718"/>
      <c r="AR25" s="718"/>
      <c r="AS25" s="718"/>
      <c r="AT25" s="718"/>
      <c r="AU25" s="718"/>
      <c r="AV25" s="718"/>
      <c r="AW25" s="718"/>
      <c r="AX25" s="718"/>
      <c r="AY25" s="718"/>
      <c r="AZ25" s="718"/>
      <c r="BA25" s="718"/>
      <c r="BB25" s="718"/>
      <c r="BC25" s="718"/>
      <c r="BD25" s="718"/>
      <c r="BE25" s="718"/>
      <c r="BF25" s="713"/>
      <c r="BG25" s="603" t="s">
        <v>122</v>
      </c>
      <c r="BH25" s="606"/>
      <c r="BI25" s="606"/>
      <c r="BJ25" s="606"/>
      <c r="BK25" s="606"/>
      <c r="BL25" s="606"/>
      <c r="BM25" s="606"/>
      <c r="BN25" s="607"/>
      <c r="BO25" s="665" t="s">
        <v>131</v>
      </c>
      <c r="BP25" s="665"/>
      <c r="BQ25" s="665"/>
      <c r="BR25" s="665"/>
      <c r="BS25" s="611" t="s">
        <v>224</v>
      </c>
      <c r="BT25" s="606"/>
      <c r="BU25" s="606"/>
      <c r="BV25" s="606"/>
      <c r="BW25" s="606"/>
      <c r="BX25" s="606"/>
      <c r="BY25" s="606"/>
      <c r="BZ25" s="606"/>
      <c r="CA25" s="606"/>
      <c r="CB25" s="646"/>
      <c r="CD25" s="647" t="s">
        <v>285</v>
      </c>
      <c r="CE25" s="644"/>
      <c r="CF25" s="644"/>
      <c r="CG25" s="644"/>
      <c r="CH25" s="644"/>
      <c r="CI25" s="644"/>
      <c r="CJ25" s="644"/>
      <c r="CK25" s="644"/>
      <c r="CL25" s="644"/>
      <c r="CM25" s="644"/>
      <c r="CN25" s="644"/>
      <c r="CO25" s="644"/>
      <c r="CP25" s="644"/>
      <c r="CQ25" s="645"/>
      <c r="CR25" s="603">
        <v>885328</v>
      </c>
      <c r="CS25" s="604"/>
      <c r="CT25" s="604"/>
      <c r="CU25" s="604"/>
      <c r="CV25" s="604"/>
      <c r="CW25" s="604"/>
      <c r="CX25" s="604"/>
      <c r="CY25" s="605"/>
      <c r="CZ25" s="608">
        <v>10.6</v>
      </c>
      <c r="DA25" s="637"/>
      <c r="DB25" s="637"/>
      <c r="DC25" s="638"/>
      <c r="DD25" s="611">
        <v>853596</v>
      </c>
      <c r="DE25" s="604"/>
      <c r="DF25" s="604"/>
      <c r="DG25" s="604"/>
      <c r="DH25" s="604"/>
      <c r="DI25" s="604"/>
      <c r="DJ25" s="604"/>
      <c r="DK25" s="605"/>
      <c r="DL25" s="611">
        <v>829868</v>
      </c>
      <c r="DM25" s="604"/>
      <c r="DN25" s="604"/>
      <c r="DO25" s="604"/>
      <c r="DP25" s="604"/>
      <c r="DQ25" s="604"/>
      <c r="DR25" s="604"/>
      <c r="DS25" s="604"/>
      <c r="DT25" s="604"/>
      <c r="DU25" s="604"/>
      <c r="DV25" s="605"/>
      <c r="DW25" s="608">
        <v>16.8</v>
      </c>
      <c r="DX25" s="637"/>
      <c r="DY25" s="637"/>
      <c r="DZ25" s="637"/>
      <c r="EA25" s="637"/>
      <c r="EB25" s="637"/>
      <c r="EC25" s="639"/>
    </row>
    <row r="26" spans="2:133" ht="11.25" customHeight="1" x14ac:dyDescent="0.15">
      <c r="B26" s="600" t="s">
        <v>286</v>
      </c>
      <c r="C26" s="601"/>
      <c r="D26" s="601"/>
      <c r="E26" s="601"/>
      <c r="F26" s="601"/>
      <c r="G26" s="601"/>
      <c r="H26" s="601"/>
      <c r="I26" s="601"/>
      <c r="J26" s="601"/>
      <c r="K26" s="601"/>
      <c r="L26" s="601"/>
      <c r="M26" s="601"/>
      <c r="N26" s="601"/>
      <c r="O26" s="601"/>
      <c r="P26" s="601"/>
      <c r="Q26" s="602"/>
      <c r="R26" s="603">
        <v>5783</v>
      </c>
      <c r="S26" s="606"/>
      <c r="T26" s="606"/>
      <c r="U26" s="606"/>
      <c r="V26" s="606"/>
      <c r="W26" s="606"/>
      <c r="X26" s="606"/>
      <c r="Y26" s="607"/>
      <c r="Z26" s="665">
        <v>0.1</v>
      </c>
      <c r="AA26" s="665"/>
      <c r="AB26" s="665"/>
      <c r="AC26" s="665"/>
      <c r="AD26" s="666" t="s">
        <v>131</v>
      </c>
      <c r="AE26" s="666"/>
      <c r="AF26" s="666"/>
      <c r="AG26" s="666"/>
      <c r="AH26" s="666"/>
      <c r="AI26" s="666"/>
      <c r="AJ26" s="666"/>
      <c r="AK26" s="666"/>
      <c r="AL26" s="608" t="s">
        <v>131</v>
      </c>
      <c r="AM26" s="609"/>
      <c r="AN26" s="609"/>
      <c r="AO26" s="667"/>
      <c r="AP26" s="711" t="s">
        <v>287</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224</v>
      </c>
      <c r="BP26" s="665"/>
      <c r="BQ26" s="665"/>
      <c r="BR26" s="665"/>
      <c r="BS26" s="611" t="s">
        <v>122</v>
      </c>
      <c r="BT26" s="606"/>
      <c r="BU26" s="606"/>
      <c r="BV26" s="606"/>
      <c r="BW26" s="606"/>
      <c r="BX26" s="606"/>
      <c r="BY26" s="606"/>
      <c r="BZ26" s="606"/>
      <c r="CA26" s="606"/>
      <c r="CB26" s="646"/>
      <c r="CD26" s="647" t="s">
        <v>288</v>
      </c>
      <c r="CE26" s="644"/>
      <c r="CF26" s="644"/>
      <c r="CG26" s="644"/>
      <c r="CH26" s="644"/>
      <c r="CI26" s="644"/>
      <c r="CJ26" s="644"/>
      <c r="CK26" s="644"/>
      <c r="CL26" s="644"/>
      <c r="CM26" s="644"/>
      <c r="CN26" s="644"/>
      <c r="CO26" s="644"/>
      <c r="CP26" s="644"/>
      <c r="CQ26" s="645"/>
      <c r="CR26" s="603">
        <v>559783</v>
      </c>
      <c r="CS26" s="606"/>
      <c r="CT26" s="606"/>
      <c r="CU26" s="606"/>
      <c r="CV26" s="606"/>
      <c r="CW26" s="606"/>
      <c r="CX26" s="606"/>
      <c r="CY26" s="607"/>
      <c r="CZ26" s="608">
        <v>6.7</v>
      </c>
      <c r="DA26" s="637"/>
      <c r="DB26" s="637"/>
      <c r="DC26" s="638"/>
      <c r="DD26" s="611">
        <v>532631</v>
      </c>
      <c r="DE26" s="606"/>
      <c r="DF26" s="606"/>
      <c r="DG26" s="606"/>
      <c r="DH26" s="606"/>
      <c r="DI26" s="606"/>
      <c r="DJ26" s="606"/>
      <c r="DK26" s="607"/>
      <c r="DL26" s="611" t="s">
        <v>122</v>
      </c>
      <c r="DM26" s="606"/>
      <c r="DN26" s="606"/>
      <c r="DO26" s="606"/>
      <c r="DP26" s="606"/>
      <c r="DQ26" s="606"/>
      <c r="DR26" s="606"/>
      <c r="DS26" s="606"/>
      <c r="DT26" s="606"/>
      <c r="DU26" s="606"/>
      <c r="DV26" s="607"/>
      <c r="DW26" s="608" t="s">
        <v>131</v>
      </c>
      <c r="DX26" s="637"/>
      <c r="DY26" s="637"/>
      <c r="DZ26" s="637"/>
      <c r="EA26" s="637"/>
      <c r="EB26" s="637"/>
      <c r="EC26" s="639"/>
    </row>
    <row r="27" spans="2:133" ht="11.25" customHeight="1" x14ac:dyDescent="0.15">
      <c r="B27" s="600" t="s">
        <v>289</v>
      </c>
      <c r="C27" s="601"/>
      <c r="D27" s="601"/>
      <c r="E27" s="601"/>
      <c r="F27" s="601"/>
      <c r="G27" s="601"/>
      <c r="H27" s="601"/>
      <c r="I27" s="601"/>
      <c r="J27" s="601"/>
      <c r="K27" s="601"/>
      <c r="L27" s="601"/>
      <c r="M27" s="601"/>
      <c r="N27" s="601"/>
      <c r="O27" s="601"/>
      <c r="P27" s="601"/>
      <c r="Q27" s="602"/>
      <c r="R27" s="603">
        <v>541368</v>
      </c>
      <c r="S27" s="606"/>
      <c r="T27" s="606"/>
      <c r="U27" s="606"/>
      <c r="V27" s="606"/>
      <c r="W27" s="606"/>
      <c r="X27" s="606"/>
      <c r="Y27" s="607"/>
      <c r="Z27" s="665">
        <v>6.3</v>
      </c>
      <c r="AA27" s="665"/>
      <c r="AB27" s="665"/>
      <c r="AC27" s="665"/>
      <c r="AD27" s="666" t="s">
        <v>122</v>
      </c>
      <c r="AE27" s="666"/>
      <c r="AF27" s="666"/>
      <c r="AG27" s="666"/>
      <c r="AH27" s="666"/>
      <c r="AI27" s="666"/>
      <c r="AJ27" s="666"/>
      <c r="AK27" s="666"/>
      <c r="AL27" s="608" t="s">
        <v>224</v>
      </c>
      <c r="AM27" s="609"/>
      <c r="AN27" s="609"/>
      <c r="AO27" s="667"/>
      <c r="AP27" s="600" t="s">
        <v>290</v>
      </c>
      <c r="AQ27" s="601"/>
      <c r="AR27" s="601"/>
      <c r="AS27" s="601"/>
      <c r="AT27" s="601"/>
      <c r="AU27" s="601"/>
      <c r="AV27" s="601"/>
      <c r="AW27" s="601"/>
      <c r="AX27" s="601"/>
      <c r="AY27" s="601"/>
      <c r="AZ27" s="601"/>
      <c r="BA27" s="601"/>
      <c r="BB27" s="601"/>
      <c r="BC27" s="601"/>
      <c r="BD27" s="601"/>
      <c r="BE27" s="601"/>
      <c r="BF27" s="602"/>
      <c r="BG27" s="603">
        <v>758821</v>
      </c>
      <c r="BH27" s="606"/>
      <c r="BI27" s="606"/>
      <c r="BJ27" s="606"/>
      <c r="BK27" s="606"/>
      <c r="BL27" s="606"/>
      <c r="BM27" s="606"/>
      <c r="BN27" s="607"/>
      <c r="BO27" s="665">
        <v>100</v>
      </c>
      <c r="BP27" s="665"/>
      <c r="BQ27" s="665"/>
      <c r="BR27" s="665"/>
      <c r="BS27" s="611" t="s">
        <v>122</v>
      </c>
      <c r="BT27" s="606"/>
      <c r="BU27" s="606"/>
      <c r="BV27" s="606"/>
      <c r="BW27" s="606"/>
      <c r="BX27" s="606"/>
      <c r="BY27" s="606"/>
      <c r="BZ27" s="606"/>
      <c r="CA27" s="606"/>
      <c r="CB27" s="646"/>
      <c r="CD27" s="647" t="s">
        <v>291</v>
      </c>
      <c r="CE27" s="644"/>
      <c r="CF27" s="644"/>
      <c r="CG27" s="644"/>
      <c r="CH27" s="644"/>
      <c r="CI27" s="644"/>
      <c r="CJ27" s="644"/>
      <c r="CK27" s="644"/>
      <c r="CL27" s="644"/>
      <c r="CM27" s="644"/>
      <c r="CN27" s="644"/>
      <c r="CO27" s="644"/>
      <c r="CP27" s="644"/>
      <c r="CQ27" s="645"/>
      <c r="CR27" s="603">
        <v>519200</v>
      </c>
      <c r="CS27" s="604"/>
      <c r="CT27" s="604"/>
      <c r="CU27" s="604"/>
      <c r="CV27" s="604"/>
      <c r="CW27" s="604"/>
      <c r="CX27" s="604"/>
      <c r="CY27" s="605"/>
      <c r="CZ27" s="608">
        <v>6.2</v>
      </c>
      <c r="DA27" s="637"/>
      <c r="DB27" s="637"/>
      <c r="DC27" s="638"/>
      <c r="DD27" s="611">
        <v>149378</v>
      </c>
      <c r="DE27" s="604"/>
      <c r="DF27" s="604"/>
      <c r="DG27" s="604"/>
      <c r="DH27" s="604"/>
      <c r="DI27" s="604"/>
      <c r="DJ27" s="604"/>
      <c r="DK27" s="605"/>
      <c r="DL27" s="611">
        <v>149378</v>
      </c>
      <c r="DM27" s="604"/>
      <c r="DN27" s="604"/>
      <c r="DO27" s="604"/>
      <c r="DP27" s="604"/>
      <c r="DQ27" s="604"/>
      <c r="DR27" s="604"/>
      <c r="DS27" s="604"/>
      <c r="DT27" s="604"/>
      <c r="DU27" s="604"/>
      <c r="DV27" s="605"/>
      <c r="DW27" s="608">
        <v>3</v>
      </c>
      <c r="DX27" s="637"/>
      <c r="DY27" s="637"/>
      <c r="DZ27" s="637"/>
      <c r="EA27" s="637"/>
      <c r="EB27" s="637"/>
      <c r="EC27" s="639"/>
    </row>
    <row r="28" spans="2:133" ht="11.25" customHeight="1" x14ac:dyDescent="0.15">
      <c r="B28" s="708" t="s">
        <v>292</v>
      </c>
      <c r="C28" s="709"/>
      <c r="D28" s="709"/>
      <c r="E28" s="709"/>
      <c r="F28" s="709"/>
      <c r="G28" s="709"/>
      <c r="H28" s="709"/>
      <c r="I28" s="709"/>
      <c r="J28" s="709"/>
      <c r="K28" s="709"/>
      <c r="L28" s="709"/>
      <c r="M28" s="709"/>
      <c r="N28" s="709"/>
      <c r="O28" s="709"/>
      <c r="P28" s="709"/>
      <c r="Q28" s="710"/>
      <c r="R28" s="603" t="s">
        <v>224</v>
      </c>
      <c r="S28" s="606"/>
      <c r="T28" s="606"/>
      <c r="U28" s="606"/>
      <c r="V28" s="606"/>
      <c r="W28" s="606"/>
      <c r="X28" s="606"/>
      <c r="Y28" s="607"/>
      <c r="Z28" s="665" t="s">
        <v>224</v>
      </c>
      <c r="AA28" s="665"/>
      <c r="AB28" s="665"/>
      <c r="AC28" s="665"/>
      <c r="AD28" s="666" t="s">
        <v>224</v>
      </c>
      <c r="AE28" s="666"/>
      <c r="AF28" s="666"/>
      <c r="AG28" s="666"/>
      <c r="AH28" s="666"/>
      <c r="AI28" s="666"/>
      <c r="AJ28" s="666"/>
      <c r="AK28" s="666"/>
      <c r="AL28" s="608" t="s">
        <v>131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293</v>
      </c>
      <c r="CE28" s="644"/>
      <c r="CF28" s="644"/>
      <c r="CG28" s="644"/>
      <c r="CH28" s="644"/>
      <c r="CI28" s="644"/>
      <c r="CJ28" s="644"/>
      <c r="CK28" s="644"/>
      <c r="CL28" s="644"/>
      <c r="CM28" s="644"/>
      <c r="CN28" s="644"/>
      <c r="CO28" s="644"/>
      <c r="CP28" s="644"/>
      <c r="CQ28" s="645"/>
      <c r="CR28" s="603">
        <v>836378</v>
      </c>
      <c r="CS28" s="606"/>
      <c r="CT28" s="606"/>
      <c r="CU28" s="606"/>
      <c r="CV28" s="606"/>
      <c r="CW28" s="606"/>
      <c r="CX28" s="606"/>
      <c r="CY28" s="607"/>
      <c r="CZ28" s="608">
        <v>10.1</v>
      </c>
      <c r="DA28" s="637"/>
      <c r="DB28" s="637"/>
      <c r="DC28" s="638"/>
      <c r="DD28" s="611">
        <v>815126</v>
      </c>
      <c r="DE28" s="606"/>
      <c r="DF28" s="606"/>
      <c r="DG28" s="606"/>
      <c r="DH28" s="606"/>
      <c r="DI28" s="606"/>
      <c r="DJ28" s="606"/>
      <c r="DK28" s="607"/>
      <c r="DL28" s="611">
        <v>737367</v>
      </c>
      <c r="DM28" s="606"/>
      <c r="DN28" s="606"/>
      <c r="DO28" s="606"/>
      <c r="DP28" s="606"/>
      <c r="DQ28" s="606"/>
      <c r="DR28" s="606"/>
      <c r="DS28" s="606"/>
      <c r="DT28" s="606"/>
      <c r="DU28" s="606"/>
      <c r="DV28" s="607"/>
      <c r="DW28" s="608">
        <v>14.9</v>
      </c>
      <c r="DX28" s="637"/>
      <c r="DY28" s="637"/>
      <c r="DZ28" s="637"/>
      <c r="EA28" s="637"/>
      <c r="EB28" s="637"/>
      <c r="EC28" s="639"/>
    </row>
    <row r="29" spans="2:133" ht="11.25" customHeight="1" x14ac:dyDescent="0.15">
      <c r="B29" s="600" t="s">
        <v>294</v>
      </c>
      <c r="C29" s="601"/>
      <c r="D29" s="601"/>
      <c r="E29" s="601"/>
      <c r="F29" s="601"/>
      <c r="G29" s="601"/>
      <c r="H29" s="601"/>
      <c r="I29" s="601"/>
      <c r="J29" s="601"/>
      <c r="K29" s="601"/>
      <c r="L29" s="601"/>
      <c r="M29" s="601"/>
      <c r="N29" s="601"/>
      <c r="O29" s="601"/>
      <c r="P29" s="601"/>
      <c r="Q29" s="602"/>
      <c r="R29" s="603">
        <v>496981</v>
      </c>
      <c r="S29" s="606"/>
      <c r="T29" s="606"/>
      <c r="U29" s="606"/>
      <c r="V29" s="606"/>
      <c r="W29" s="606"/>
      <c r="X29" s="606"/>
      <c r="Y29" s="607"/>
      <c r="Z29" s="665">
        <v>5.8</v>
      </c>
      <c r="AA29" s="665"/>
      <c r="AB29" s="665"/>
      <c r="AC29" s="665"/>
      <c r="AD29" s="666" t="s">
        <v>131</v>
      </c>
      <c r="AE29" s="666"/>
      <c r="AF29" s="666"/>
      <c r="AG29" s="666"/>
      <c r="AH29" s="666"/>
      <c r="AI29" s="666"/>
      <c r="AJ29" s="666"/>
      <c r="AK29" s="666"/>
      <c r="AL29" s="608" t="s">
        <v>224</v>
      </c>
      <c r="AM29" s="609"/>
      <c r="AN29" s="609"/>
      <c r="AO29" s="667"/>
      <c r="AP29" s="677" t="s">
        <v>213</v>
      </c>
      <c r="AQ29" s="678"/>
      <c r="AR29" s="678"/>
      <c r="AS29" s="678"/>
      <c r="AT29" s="678"/>
      <c r="AU29" s="678"/>
      <c r="AV29" s="678"/>
      <c r="AW29" s="678"/>
      <c r="AX29" s="678"/>
      <c r="AY29" s="678"/>
      <c r="AZ29" s="678"/>
      <c r="BA29" s="678"/>
      <c r="BB29" s="678"/>
      <c r="BC29" s="678"/>
      <c r="BD29" s="678"/>
      <c r="BE29" s="678"/>
      <c r="BF29" s="679"/>
      <c r="BG29" s="677" t="s">
        <v>295</v>
      </c>
      <c r="BH29" s="705"/>
      <c r="BI29" s="705"/>
      <c r="BJ29" s="705"/>
      <c r="BK29" s="705"/>
      <c r="BL29" s="705"/>
      <c r="BM29" s="705"/>
      <c r="BN29" s="705"/>
      <c r="BO29" s="705"/>
      <c r="BP29" s="705"/>
      <c r="BQ29" s="706"/>
      <c r="BR29" s="677" t="s">
        <v>296</v>
      </c>
      <c r="BS29" s="705"/>
      <c r="BT29" s="705"/>
      <c r="BU29" s="705"/>
      <c r="BV29" s="705"/>
      <c r="BW29" s="705"/>
      <c r="BX29" s="705"/>
      <c r="BY29" s="705"/>
      <c r="BZ29" s="705"/>
      <c r="CA29" s="705"/>
      <c r="CB29" s="706"/>
      <c r="CD29" s="687" t="s">
        <v>297</v>
      </c>
      <c r="CE29" s="688"/>
      <c r="CF29" s="647" t="s">
        <v>63</v>
      </c>
      <c r="CG29" s="644"/>
      <c r="CH29" s="644"/>
      <c r="CI29" s="644"/>
      <c r="CJ29" s="644"/>
      <c r="CK29" s="644"/>
      <c r="CL29" s="644"/>
      <c r="CM29" s="644"/>
      <c r="CN29" s="644"/>
      <c r="CO29" s="644"/>
      <c r="CP29" s="644"/>
      <c r="CQ29" s="645"/>
      <c r="CR29" s="603">
        <v>836378</v>
      </c>
      <c r="CS29" s="604"/>
      <c r="CT29" s="604"/>
      <c r="CU29" s="604"/>
      <c r="CV29" s="604"/>
      <c r="CW29" s="604"/>
      <c r="CX29" s="604"/>
      <c r="CY29" s="605"/>
      <c r="CZ29" s="608">
        <v>10.1</v>
      </c>
      <c r="DA29" s="637"/>
      <c r="DB29" s="637"/>
      <c r="DC29" s="638"/>
      <c r="DD29" s="611">
        <v>815126</v>
      </c>
      <c r="DE29" s="604"/>
      <c r="DF29" s="604"/>
      <c r="DG29" s="604"/>
      <c r="DH29" s="604"/>
      <c r="DI29" s="604"/>
      <c r="DJ29" s="604"/>
      <c r="DK29" s="605"/>
      <c r="DL29" s="611">
        <v>737367</v>
      </c>
      <c r="DM29" s="604"/>
      <c r="DN29" s="604"/>
      <c r="DO29" s="604"/>
      <c r="DP29" s="604"/>
      <c r="DQ29" s="604"/>
      <c r="DR29" s="604"/>
      <c r="DS29" s="604"/>
      <c r="DT29" s="604"/>
      <c r="DU29" s="604"/>
      <c r="DV29" s="605"/>
      <c r="DW29" s="608">
        <v>14.9</v>
      </c>
      <c r="DX29" s="637"/>
      <c r="DY29" s="637"/>
      <c r="DZ29" s="637"/>
      <c r="EA29" s="637"/>
      <c r="EB29" s="637"/>
      <c r="EC29" s="639"/>
    </row>
    <row r="30" spans="2:133" ht="11.25" customHeight="1" x14ac:dyDescent="0.15">
      <c r="B30" s="600" t="s">
        <v>298</v>
      </c>
      <c r="C30" s="601"/>
      <c r="D30" s="601"/>
      <c r="E30" s="601"/>
      <c r="F30" s="601"/>
      <c r="G30" s="601"/>
      <c r="H30" s="601"/>
      <c r="I30" s="601"/>
      <c r="J30" s="601"/>
      <c r="K30" s="601"/>
      <c r="L30" s="601"/>
      <c r="M30" s="601"/>
      <c r="N30" s="601"/>
      <c r="O30" s="601"/>
      <c r="P30" s="601"/>
      <c r="Q30" s="602"/>
      <c r="R30" s="603">
        <v>53378</v>
      </c>
      <c r="S30" s="606"/>
      <c r="T30" s="606"/>
      <c r="U30" s="606"/>
      <c r="V30" s="606"/>
      <c r="W30" s="606"/>
      <c r="X30" s="606"/>
      <c r="Y30" s="607"/>
      <c r="Z30" s="665">
        <v>0.6</v>
      </c>
      <c r="AA30" s="665"/>
      <c r="AB30" s="665"/>
      <c r="AC30" s="665"/>
      <c r="AD30" s="666">
        <v>44672</v>
      </c>
      <c r="AE30" s="666"/>
      <c r="AF30" s="666"/>
      <c r="AG30" s="666"/>
      <c r="AH30" s="666"/>
      <c r="AI30" s="666"/>
      <c r="AJ30" s="666"/>
      <c r="AK30" s="666"/>
      <c r="AL30" s="608">
        <v>0.9</v>
      </c>
      <c r="AM30" s="609"/>
      <c r="AN30" s="609"/>
      <c r="AO30" s="667"/>
      <c r="AP30" s="693" t="s">
        <v>299</v>
      </c>
      <c r="AQ30" s="694"/>
      <c r="AR30" s="694"/>
      <c r="AS30" s="694"/>
      <c r="AT30" s="699" t="s">
        <v>300</v>
      </c>
      <c r="AU30" s="210"/>
      <c r="AV30" s="210"/>
      <c r="AW30" s="210"/>
      <c r="AX30" s="702" t="s">
        <v>179</v>
      </c>
      <c r="AY30" s="703"/>
      <c r="AZ30" s="703"/>
      <c r="BA30" s="703"/>
      <c r="BB30" s="703"/>
      <c r="BC30" s="703"/>
      <c r="BD30" s="703"/>
      <c r="BE30" s="703"/>
      <c r="BF30" s="704"/>
      <c r="BG30" s="683">
        <v>98</v>
      </c>
      <c r="BH30" s="684"/>
      <c r="BI30" s="684"/>
      <c r="BJ30" s="684"/>
      <c r="BK30" s="684"/>
      <c r="BL30" s="684"/>
      <c r="BM30" s="685">
        <v>93.1</v>
      </c>
      <c r="BN30" s="684"/>
      <c r="BO30" s="684"/>
      <c r="BP30" s="684"/>
      <c r="BQ30" s="686"/>
      <c r="BR30" s="683">
        <v>97.8</v>
      </c>
      <c r="BS30" s="684"/>
      <c r="BT30" s="684"/>
      <c r="BU30" s="684"/>
      <c r="BV30" s="684"/>
      <c r="BW30" s="684"/>
      <c r="BX30" s="685">
        <v>92.2</v>
      </c>
      <c r="BY30" s="684"/>
      <c r="BZ30" s="684"/>
      <c r="CA30" s="684"/>
      <c r="CB30" s="686"/>
      <c r="CD30" s="689"/>
      <c r="CE30" s="690"/>
      <c r="CF30" s="647" t="s">
        <v>301</v>
      </c>
      <c r="CG30" s="644"/>
      <c r="CH30" s="644"/>
      <c r="CI30" s="644"/>
      <c r="CJ30" s="644"/>
      <c r="CK30" s="644"/>
      <c r="CL30" s="644"/>
      <c r="CM30" s="644"/>
      <c r="CN30" s="644"/>
      <c r="CO30" s="644"/>
      <c r="CP30" s="644"/>
      <c r="CQ30" s="645"/>
      <c r="CR30" s="603">
        <v>793462</v>
      </c>
      <c r="CS30" s="606"/>
      <c r="CT30" s="606"/>
      <c r="CU30" s="606"/>
      <c r="CV30" s="606"/>
      <c r="CW30" s="606"/>
      <c r="CX30" s="606"/>
      <c r="CY30" s="607"/>
      <c r="CZ30" s="608">
        <v>9.5</v>
      </c>
      <c r="DA30" s="637"/>
      <c r="DB30" s="637"/>
      <c r="DC30" s="638"/>
      <c r="DD30" s="611">
        <v>772225</v>
      </c>
      <c r="DE30" s="606"/>
      <c r="DF30" s="606"/>
      <c r="DG30" s="606"/>
      <c r="DH30" s="606"/>
      <c r="DI30" s="606"/>
      <c r="DJ30" s="606"/>
      <c r="DK30" s="607"/>
      <c r="DL30" s="611">
        <v>694466</v>
      </c>
      <c r="DM30" s="606"/>
      <c r="DN30" s="606"/>
      <c r="DO30" s="606"/>
      <c r="DP30" s="606"/>
      <c r="DQ30" s="606"/>
      <c r="DR30" s="606"/>
      <c r="DS30" s="606"/>
      <c r="DT30" s="606"/>
      <c r="DU30" s="606"/>
      <c r="DV30" s="607"/>
      <c r="DW30" s="608">
        <v>14</v>
      </c>
      <c r="DX30" s="637"/>
      <c r="DY30" s="637"/>
      <c r="DZ30" s="637"/>
      <c r="EA30" s="637"/>
      <c r="EB30" s="637"/>
      <c r="EC30" s="639"/>
    </row>
    <row r="31" spans="2:133" ht="11.25" customHeight="1" x14ac:dyDescent="0.15">
      <c r="B31" s="600" t="s">
        <v>302</v>
      </c>
      <c r="C31" s="601"/>
      <c r="D31" s="601"/>
      <c r="E31" s="601"/>
      <c r="F31" s="601"/>
      <c r="G31" s="601"/>
      <c r="H31" s="601"/>
      <c r="I31" s="601"/>
      <c r="J31" s="601"/>
      <c r="K31" s="601"/>
      <c r="L31" s="601"/>
      <c r="M31" s="601"/>
      <c r="N31" s="601"/>
      <c r="O31" s="601"/>
      <c r="P31" s="601"/>
      <c r="Q31" s="602"/>
      <c r="R31" s="603">
        <v>22286</v>
      </c>
      <c r="S31" s="606"/>
      <c r="T31" s="606"/>
      <c r="U31" s="606"/>
      <c r="V31" s="606"/>
      <c r="W31" s="606"/>
      <c r="X31" s="606"/>
      <c r="Y31" s="607"/>
      <c r="Z31" s="665">
        <v>0.3</v>
      </c>
      <c r="AA31" s="665"/>
      <c r="AB31" s="665"/>
      <c r="AC31" s="665"/>
      <c r="AD31" s="666" t="s">
        <v>122</v>
      </c>
      <c r="AE31" s="666"/>
      <c r="AF31" s="666"/>
      <c r="AG31" s="666"/>
      <c r="AH31" s="666"/>
      <c r="AI31" s="666"/>
      <c r="AJ31" s="666"/>
      <c r="AK31" s="666"/>
      <c r="AL31" s="608" t="s">
        <v>122</v>
      </c>
      <c r="AM31" s="609"/>
      <c r="AN31" s="609"/>
      <c r="AO31" s="667"/>
      <c r="AP31" s="695"/>
      <c r="AQ31" s="696"/>
      <c r="AR31" s="696"/>
      <c r="AS31" s="696"/>
      <c r="AT31" s="700"/>
      <c r="AU31" s="209" t="s">
        <v>303</v>
      </c>
      <c r="AV31" s="209"/>
      <c r="AW31" s="209"/>
      <c r="AX31" s="600" t="s">
        <v>304</v>
      </c>
      <c r="AY31" s="601"/>
      <c r="AZ31" s="601"/>
      <c r="BA31" s="601"/>
      <c r="BB31" s="601"/>
      <c r="BC31" s="601"/>
      <c r="BD31" s="601"/>
      <c r="BE31" s="601"/>
      <c r="BF31" s="602"/>
      <c r="BG31" s="681">
        <v>97.7</v>
      </c>
      <c r="BH31" s="604"/>
      <c r="BI31" s="604"/>
      <c r="BJ31" s="604"/>
      <c r="BK31" s="604"/>
      <c r="BL31" s="604"/>
      <c r="BM31" s="609">
        <v>97.2</v>
      </c>
      <c r="BN31" s="682"/>
      <c r="BO31" s="682"/>
      <c r="BP31" s="682"/>
      <c r="BQ31" s="643"/>
      <c r="BR31" s="681">
        <v>98</v>
      </c>
      <c r="BS31" s="604"/>
      <c r="BT31" s="604"/>
      <c r="BU31" s="604"/>
      <c r="BV31" s="604"/>
      <c r="BW31" s="604"/>
      <c r="BX31" s="609">
        <v>96.7</v>
      </c>
      <c r="BY31" s="682"/>
      <c r="BZ31" s="682"/>
      <c r="CA31" s="682"/>
      <c r="CB31" s="643"/>
      <c r="CD31" s="689"/>
      <c r="CE31" s="690"/>
      <c r="CF31" s="647" t="s">
        <v>305</v>
      </c>
      <c r="CG31" s="644"/>
      <c r="CH31" s="644"/>
      <c r="CI31" s="644"/>
      <c r="CJ31" s="644"/>
      <c r="CK31" s="644"/>
      <c r="CL31" s="644"/>
      <c r="CM31" s="644"/>
      <c r="CN31" s="644"/>
      <c r="CO31" s="644"/>
      <c r="CP31" s="644"/>
      <c r="CQ31" s="645"/>
      <c r="CR31" s="603">
        <v>42916</v>
      </c>
      <c r="CS31" s="604"/>
      <c r="CT31" s="604"/>
      <c r="CU31" s="604"/>
      <c r="CV31" s="604"/>
      <c r="CW31" s="604"/>
      <c r="CX31" s="604"/>
      <c r="CY31" s="605"/>
      <c r="CZ31" s="608">
        <v>0.5</v>
      </c>
      <c r="DA31" s="637"/>
      <c r="DB31" s="637"/>
      <c r="DC31" s="638"/>
      <c r="DD31" s="611">
        <v>42901</v>
      </c>
      <c r="DE31" s="604"/>
      <c r="DF31" s="604"/>
      <c r="DG31" s="604"/>
      <c r="DH31" s="604"/>
      <c r="DI31" s="604"/>
      <c r="DJ31" s="604"/>
      <c r="DK31" s="605"/>
      <c r="DL31" s="611">
        <v>42901</v>
      </c>
      <c r="DM31" s="604"/>
      <c r="DN31" s="604"/>
      <c r="DO31" s="604"/>
      <c r="DP31" s="604"/>
      <c r="DQ31" s="604"/>
      <c r="DR31" s="604"/>
      <c r="DS31" s="604"/>
      <c r="DT31" s="604"/>
      <c r="DU31" s="604"/>
      <c r="DV31" s="605"/>
      <c r="DW31" s="608">
        <v>0.9</v>
      </c>
      <c r="DX31" s="637"/>
      <c r="DY31" s="637"/>
      <c r="DZ31" s="637"/>
      <c r="EA31" s="637"/>
      <c r="EB31" s="637"/>
      <c r="EC31" s="639"/>
    </row>
    <row r="32" spans="2:133" ht="11.25" customHeight="1" x14ac:dyDescent="0.15">
      <c r="B32" s="600" t="s">
        <v>306</v>
      </c>
      <c r="C32" s="601"/>
      <c r="D32" s="601"/>
      <c r="E32" s="601"/>
      <c r="F32" s="601"/>
      <c r="G32" s="601"/>
      <c r="H32" s="601"/>
      <c r="I32" s="601"/>
      <c r="J32" s="601"/>
      <c r="K32" s="601"/>
      <c r="L32" s="601"/>
      <c r="M32" s="601"/>
      <c r="N32" s="601"/>
      <c r="O32" s="601"/>
      <c r="P32" s="601"/>
      <c r="Q32" s="602"/>
      <c r="R32" s="603">
        <v>147345</v>
      </c>
      <c r="S32" s="606"/>
      <c r="T32" s="606"/>
      <c r="U32" s="606"/>
      <c r="V32" s="606"/>
      <c r="W32" s="606"/>
      <c r="X32" s="606"/>
      <c r="Y32" s="607"/>
      <c r="Z32" s="665">
        <v>1.7</v>
      </c>
      <c r="AA32" s="665"/>
      <c r="AB32" s="665"/>
      <c r="AC32" s="665"/>
      <c r="AD32" s="666" t="s">
        <v>131</v>
      </c>
      <c r="AE32" s="666"/>
      <c r="AF32" s="666"/>
      <c r="AG32" s="666"/>
      <c r="AH32" s="666"/>
      <c r="AI32" s="666"/>
      <c r="AJ32" s="666"/>
      <c r="AK32" s="666"/>
      <c r="AL32" s="608" t="s">
        <v>122</v>
      </c>
      <c r="AM32" s="609"/>
      <c r="AN32" s="609"/>
      <c r="AO32" s="667"/>
      <c r="AP32" s="697"/>
      <c r="AQ32" s="698"/>
      <c r="AR32" s="698"/>
      <c r="AS32" s="698"/>
      <c r="AT32" s="701"/>
      <c r="AU32" s="211"/>
      <c r="AV32" s="211"/>
      <c r="AW32" s="211"/>
      <c r="AX32" s="615" t="s">
        <v>307</v>
      </c>
      <c r="AY32" s="616"/>
      <c r="AZ32" s="616"/>
      <c r="BA32" s="616"/>
      <c r="BB32" s="616"/>
      <c r="BC32" s="616"/>
      <c r="BD32" s="616"/>
      <c r="BE32" s="616"/>
      <c r="BF32" s="617"/>
      <c r="BG32" s="680">
        <v>97.9</v>
      </c>
      <c r="BH32" s="619"/>
      <c r="BI32" s="619"/>
      <c r="BJ32" s="619"/>
      <c r="BK32" s="619"/>
      <c r="BL32" s="619"/>
      <c r="BM32" s="663">
        <v>88.7</v>
      </c>
      <c r="BN32" s="619"/>
      <c r="BO32" s="619"/>
      <c r="BP32" s="619"/>
      <c r="BQ32" s="656"/>
      <c r="BR32" s="680">
        <v>97.2</v>
      </c>
      <c r="BS32" s="619"/>
      <c r="BT32" s="619"/>
      <c r="BU32" s="619"/>
      <c r="BV32" s="619"/>
      <c r="BW32" s="619"/>
      <c r="BX32" s="663">
        <v>87.5</v>
      </c>
      <c r="BY32" s="619"/>
      <c r="BZ32" s="619"/>
      <c r="CA32" s="619"/>
      <c r="CB32" s="656"/>
      <c r="CD32" s="691"/>
      <c r="CE32" s="692"/>
      <c r="CF32" s="647" t="s">
        <v>308</v>
      </c>
      <c r="CG32" s="644"/>
      <c r="CH32" s="644"/>
      <c r="CI32" s="644"/>
      <c r="CJ32" s="644"/>
      <c r="CK32" s="644"/>
      <c r="CL32" s="644"/>
      <c r="CM32" s="644"/>
      <c r="CN32" s="644"/>
      <c r="CO32" s="644"/>
      <c r="CP32" s="644"/>
      <c r="CQ32" s="645"/>
      <c r="CR32" s="603" t="s">
        <v>224</v>
      </c>
      <c r="CS32" s="606"/>
      <c r="CT32" s="606"/>
      <c r="CU32" s="606"/>
      <c r="CV32" s="606"/>
      <c r="CW32" s="606"/>
      <c r="CX32" s="606"/>
      <c r="CY32" s="607"/>
      <c r="CZ32" s="608" t="s">
        <v>122</v>
      </c>
      <c r="DA32" s="637"/>
      <c r="DB32" s="637"/>
      <c r="DC32" s="638"/>
      <c r="DD32" s="611" t="s">
        <v>224</v>
      </c>
      <c r="DE32" s="606"/>
      <c r="DF32" s="606"/>
      <c r="DG32" s="606"/>
      <c r="DH32" s="606"/>
      <c r="DI32" s="606"/>
      <c r="DJ32" s="606"/>
      <c r="DK32" s="607"/>
      <c r="DL32" s="611" t="s">
        <v>122</v>
      </c>
      <c r="DM32" s="606"/>
      <c r="DN32" s="606"/>
      <c r="DO32" s="606"/>
      <c r="DP32" s="606"/>
      <c r="DQ32" s="606"/>
      <c r="DR32" s="606"/>
      <c r="DS32" s="606"/>
      <c r="DT32" s="606"/>
      <c r="DU32" s="606"/>
      <c r="DV32" s="607"/>
      <c r="DW32" s="608" t="s">
        <v>122</v>
      </c>
      <c r="DX32" s="637"/>
      <c r="DY32" s="637"/>
      <c r="DZ32" s="637"/>
      <c r="EA32" s="637"/>
      <c r="EB32" s="637"/>
      <c r="EC32" s="639"/>
    </row>
    <row r="33" spans="2:133" ht="11.25" customHeight="1" x14ac:dyDescent="0.15">
      <c r="B33" s="600" t="s">
        <v>309</v>
      </c>
      <c r="C33" s="601"/>
      <c r="D33" s="601"/>
      <c r="E33" s="601"/>
      <c r="F33" s="601"/>
      <c r="G33" s="601"/>
      <c r="H33" s="601"/>
      <c r="I33" s="601"/>
      <c r="J33" s="601"/>
      <c r="K33" s="601"/>
      <c r="L33" s="601"/>
      <c r="M33" s="601"/>
      <c r="N33" s="601"/>
      <c r="O33" s="601"/>
      <c r="P33" s="601"/>
      <c r="Q33" s="602"/>
      <c r="R33" s="603">
        <v>396590</v>
      </c>
      <c r="S33" s="606"/>
      <c r="T33" s="606"/>
      <c r="U33" s="606"/>
      <c r="V33" s="606"/>
      <c r="W33" s="606"/>
      <c r="X33" s="606"/>
      <c r="Y33" s="607"/>
      <c r="Z33" s="665">
        <v>4.5999999999999996</v>
      </c>
      <c r="AA33" s="665"/>
      <c r="AB33" s="665"/>
      <c r="AC33" s="665"/>
      <c r="AD33" s="666" t="s">
        <v>131</v>
      </c>
      <c r="AE33" s="666"/>
      <c r="AF33" s="666"/>
      <c r="AG33" s="666"/>
      <c r="AH33" s="666"/>
      <c r="AI33" s="666"/>
      <c r="AJ33" s="666"/>
      <c r="AK33" s="666"/>
      <c r="AL33" s="608" t="s">
        <v>224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310</v>
      </c>
      <c r="CE33" s="644"/>
      <c r="CF33" s="644"/>
      <c r="CG33" s="644"/>
      <c r="CH33" s="644"/>
      <c r="CI33" s="644"/>
      <c r="CJ33" s="644"/>
      <c r="CK33" s="644"/>
      <c r="CL33" s="644"/>
      <c r="CM33" s="644"/>
      <c r="CN33" s="644"/>
      <c r="CO33" s="644"/>
      <c r="CP33" s="644"/>
      <c r="CQ33" s="645"/>
      <c r="CR33" s="603">
        <v>4557546</v>
      </c>
      <c r="CS33" s="604"/>
      <c r="CT33" s="604"/>
      <c r="CU33" s="604"/>
      <c r="CV33" s="604"/>
      <c r="CW33" s="604"/>
      <c r="CX33" s="604"/>
      <c r="CY33" s="605"/>
      <c r="CZ33" s="608">
        <v>54.8</v>
      </c>
      <c r="DA33" s="637"/>
      <c r="DB33" s="637"/>
      <c r="DC33" s="638"/>
      <c r="DD33" s="611">
        <v>3528441</v>
      </c>
      <c r="DE33" s="604"/>
      <c r="DF33" s="604"/>
      <c r="DG33" s="604"/>
      <c r="DH33" s="604"/>
      <c r="DI33" s="604"/>
      <c r="DJ33" s="604"/>
      <c r="DK33" s="605"/>
      <c r="DL33" s="611">
        <v>2270925</v>
      </c>
      <c r="DM33" s="604"/>
      <c r="DN33" s="604"/>
      <c r="DO33" s="604"/>
      <c r="DP33" s="604"/>
      <c r="DQ33" s="604"/>
      <c r="DR33" s="604"/>
      <c r="DS33" s="604"/>
      <c r="DT33" s="604"/>
      <c r="DU33" s="604"/>
      <c r="DV33" s="605"/>
      <c r="DW33" s="608">
        <v>45.9</v>
      </c>
      <c r="DX33" s="637"/>
      <c r="DY33" s="637"/>
      <c r="DZ33" s="637"/>
      <c r="EA33" s="637"/>
      <c r="EB33" s="637"/>
      <c r="EC33" s="639"/>
    </row>
    <row r="34" spans="2:133" ht="11.25" customHeight="1" x14ac:dyDescent="0.15">
      <c r="B34" s="600" t="s">
        <v>311</v>
      </c>
      <c r="C34" s="601"/>
      <c r="D34" s="601"/>
      <c r="E34" s="601"/>
      <c r="F34" s="601"/>
      <c r="G34" s="601"/>
      <c r="H34" s="601"/>
      <c r="I34" s="601"/>
      <c r="J34" s="601"/>
      <c r="K34" s="601"/>
      <c r="L34" s="601"/>
      <c r="M34" s="601"/>
      <c r="N34" s="601"/>
      <c r="O34" s="601"/>
      <c r="P34" s="601"/>
      <c r="Q34" s="602"/>
      <c r="R34" s="603">
        <v>133073</v>
      </c>
      <c r="S34" s="606"/>
      <c r="T34" s="606"/>
      <c r="U34" s="606"/>
      <c r="V34" s="606"/>
      <c r="W34" s="606"/>
      <c r="X34" s="606"/>
      <c r="Y34" s="607"/>
      <c r="Z34" s="665">
        <v>1.6</v>
      </c>
      <c r="AA34" s="665"/>
      <c r="AB34" s="665"/>
      <c r="AC34" s="665"/>
      <c r="AD34" s="666">
        <v>1</v>
      </c>
      <c r="AE34" s="666"/>
      <c r="AF34" s="666"/>
      <c r="AG34" s="666"/>
      <c r="AH34" s="666"/>
      <c r="AI34" s="666"/>
      <c r="AJ34" s="666"/>
      <c r="AK34" s="666"/>
      <c r="AL34" s="608">
        <v>0</v>
      </c>
      <c r="AM34" s="609"/>
      <c r="AN34" s="609"/>
      <c r="AO34" s="667"/>
      <c r="AP34" s="214"/>
      <c r="AQ34" s="677" t="s">
        <v>312</v>
      </c>
      <c r="AR34" s="678"/>
      <c r="AS34" s="678"/>
      <c r="AT34" s="678"/>
      <c r="AU34" s="678"/>
      <c r="AV34" s="678"/>
      <c r="AW34" s="678"/>
      <c r="AX34" s="678"/>
      <c r="AY34" s="678"/>
      <c r="AZ34" s="678"/>
      <c r="BA34" s="678"/>
      <c r="BB34" s="678"/>
      <c r="BC34" s="678"/>
      <c r="BD34" s="678"/>
      <c r="BE34" s="678"/>
      <c r="BF34" s="679"/>
      <c r="BG34" s="677" t="s">
        <v>313</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314</v>
      </c>
      <c r="CE34" s="644"/>
      <c r="CF34" s="644"/>
      <c r="CG34" s="644"/>
      <c r="CH34" s="644"/>
      <c r="CI34" s="644"/>
      <c r="CJ34" s="644"/>
      <c r="CK34" s="644"/>
      <c r="CL34" s="644"/>
      <c r="CM34" s="644"/>
      <c r="CN34" s="644"/>
      <c r="CO34" s="644"/>
      <c r="CP34" s="644"/>
      <c r="CQ34" s="645"/>
      <c r="CR34" s="603">
        <v>1465737</v>
      </c>
      <c r="CS34" s="606"/>
      <c r="CT34" s="606"/>
      <c r="CU34" s="606"/>
      <c r="CV34" s="606"/>
      <c r="CW34" s="606"/>
      <c r="CX34" s="606"/>
      <c r="CY34" s="607"/>
      <c r="CZ34" s="608">
        <v>17.600000000000001</v>
      </c>
      <c r="DA34" s="637"/>
      <c r="DB34" s="637"/>
      <c r="DC34" s="638"/>
      <c r="DD34" s="611">
        <v>1088110</v>
      </c>
      <c r="DE34" s="606"/>
      <c r="DF34" s="606"/>
      <c r="DG34" s="606"/>
      <c r="DH34" s="606"/>
      <c r="DI34" s="606"/>
      <c r="DJ34" s="606"/>
      <c r="DK34" s="607"/>
      <c r="DL34" s="611">
        <v>657802</v>
      </c>
      <c r="DM34" s="606"/>
      <c r="DN34" s="606"/>
      <c r="DO34" s="606"/>
      <c r="DP34" s="606"/>
      <c r="DQ34" s="606"/>
      <c r="DR34" s="606"/>
      <c r="DS34" s="606"/>
      <c r="DT34" s="606"/>
      <c r="DU34" s="606"/>
      <c r="DV34" s="607"/>
      <c r="DW34" s="608">
        <v>13.3</v>
      </c>
      <c r="DX34" s="637"/>
      <c r="DY34" s="637"/>
      <c r="DZ34" s="637"/>
      <c r="EA34" s="637"/>
      <c r="EB34" s="637"/>
      <c r="EC34" s="639"/>
    </row>
    <row r="35" spans="2:133" ht="11.25" customHeight="1" x14ac:dyDescent="0.15">
      <c r="B35" s="600" t="s">
        <v>315</v>
      </c>
      <c r="C35" s="601"/>
      <c r="D35" s="601"/>
      <c r="E35" s="601"/>
      <c r="F35" s="601"/>
      <c r="G35" s="601"/>
      <c r="H35" s="601"/>
      <c r="I35" s="601"/>
      <c r="J35" s="601"/>
      <c r="K35" s="601"/>
      <c r="L35" s="601"/>
      <c r="M35" s="601"/>
      <c r="N35" s="601"/>
      <c r="O35" s="601"/>
      <c r="P35" s="601"/>
      <c r="Q35" s="602"/>
      <c r="R35" s="603">
        <v>1185965</v>
      </c>
      <c r="S35" s="606"/>
      <c r="T35" s="606"/>
      <c r="U35" s="606"/>
      <c r="V35" s="606"/>
      <c r="W35" s="606"/>
      <c r="X35" s="606"/>
      <c r="Y35" s="607"/>
      <c r="Z35" s="665">
        <v>13.9</v>
      </c>
      <c r="AA35" s="665"/>
      <c r="AB35" s="665"/>
      <c r="AC35" s="665"/>
      <c r="AD35" s="666" t="s">
        <v>224</v>
      </c>
      <c r="AE35" s="666"/>
      <c r="AF35" s="666"/>
      <c r="AG35" s="666"/>
      <c r="AH35" s="666"/>
      <c r="AI35" s="666"/>
      <c r="AJ35" s="666"/>
      <c r="AK35" s="666"/>
      <c r="AL35" s="608" t="s">
        <v>224</v>
      </c>
      <c r="AM35" s="609"/>
      <c r="AN35" s="609"/>
      <c r="AO35" s="667"/>
      <c r="AP35" s="214"/>
      <c r="AQ35" s="671" t="s">
        <v>316</v>
      </c>
      <c r="AR35" s="672"/>
      <c r="AS35" s="672"/>
      <c r="AT35" s="672"/>
      <c r="AU35" s="672"/>
      <c r="AV35" s="672"/>
      <c r="AW35" s="672"/>
      <c r="AX35" s="672"/>
      <c r="AY35" s="673"/>
      <c r="AZ35" s="668">
        <v>1134818</v>
      </c>
      <c r="BA35" s="669"/>
      <c r="BB35" s="669"/>
      <c r="BC35" s="669"/>
      <c r="BD35" s="669"/>
      <c r="BE35" s="669"/>
      <c r="BF35" s="670"/>
      <c r="BG35" s="674" t="s">
        <v>317</v>
      </c>
      <c r="BH35" s="675"/>
      <c r="BI35" s="675"/>
      <c r="BJ35" s="675"/>
      <c r="BK35" s="675"/>
      <c r="BL35" s="675"/>
      <c r="BM35" s="675"/>
      <c r="BN35" s="675"/>
      <c r="BO35" s="675"/>
      <c r="BP35" s="675"/>
      <c r="BQ35" s="675"/>
      <c r="BR35" s="675"/>
      <c r="BS35" s="675"/>
      <c r="BT35" s="675"/>
      <c r="BU35" s="676"/>
      <c r="BV35" s="668">
        <v>-2658</v>
      </c>
      <c r="BW35" s="669"/>
      <c r="BX35" s="669"/>
      <c r="BY35" s="669"/>
      <c r="BZ35" s="669"/>
      <c r="CA35" s="669"/>
      <c r="CB35" s="670"/>
      <c r="CD35" s="647" t="s">
        <v>318</v>
      </c>
      <c r="CE35" s="644"/>
      <c r="CF35" s="644"/>
      <c r="CG35" s="644"/>
      <c r="CH35" s="644"/>
      <c r="CI35" s="644"/>
      <c r="CJ35" s="644"/>
      <c r="CK35" s="644"/>
      <c r="CL35" s="644"/>
      <c r="CM35" s="644"/>
      <c r="CN35" s="644"/>
      <c r="CO35" s="644"/>
      <c r="CP35" s="644"/>
      <c r="CQ35" s="645"/>
      <c r="CR35" s="603">
        <v>51065</v>
      </c>
      <c r="CS35" s="604"/>
      <c r="CT35" s="604"/>
      <c r="CU35" s="604"/>
      <c r="CV35" s="604"/>
      <c r="CW35" s="604"/>
      <c r="CX35" s="604"/>
      <c r="CY35" s="605"/>
      <c r="CZ35" s="608">
        <v>0.6</v>
      </c>
      <c r="DA35" s="637"/>
      <c r="DB35" s="637"/>
      <c r="DC35" s="638"/>
      <c r="DD35" s="611">
        <v>40591</v>
      </c>
      <c r="DE35" s="604"/>
      <c r="DF35" s="604"/>
      <c r="DG35" s="604"/>
      <c r="DH35" s="604"/>
      <c r="DI35" s="604"/>
      <c r="DJ35" s="604"/>
      <c r="DK35" s="605"/>
      <c r="DL35" s="611">
        <v>40353</v>
      </c>
      <c r="DM35" s="604"/>
      <c r="DN35" s="604"/>
      <c r="DO35" s="604"/>
      <c r="DP35" s="604"/>
      <c r="DQ35" s="604"/>
      <c r="DR35" s="604"/>
      <c r="DS35" s="604"/>
      <c r="DT35" s="604"/>
      <c r="DU35" s="604"/>
      <c r="DV35" s="605"/>
      <c r="DW35" s="608">
        <v>0.8</v>
      </c>
      <c r="DX35" s="637"/>
      <c r="DY35" s="637"/>
      <c r="DZ35" s="637"/>
      <c r="EA35" s="637"/>
      <c r="EB35" s="637"/>
      <c r="EC35" s="639"/>
    </row>
    <row r="36" spans="2:133" ht="11.25" customHeight="1" x14ac:dyDescent="0.15">
      <c r="B36" s="600" t="s">
        <v>319</v>
      </c>
      <c r="C36" s="601"/>
      <c r="D36" s="601"/>
      <c r="E36" s="601"/>
      <c r="F36" s="601"/>
      <c r="G36" s="601"/>
      <c r="H36" s="601"/>
      <c r="I36" s="601"/>
      <c r="J36" s="601"/>
      <c r="K36" s="601"/>
      <c r="L36" s="601"/>
      <c r="M36" s="601"/>
      <c r="N36" s="601"/>
      <c r="O36" s="601"/>
      <c r="P36" s="601"/>
      <c r="Q36" s="602"/>
      <c r="R36" s="603" t="s">
        <v>122</v>
      </c>
      <c r="S36" s="606"/>
      <c r="T36" s="606"/>
      <c r="U36" s="606"/>
      <c r="V36" s="606"/>
      <c r="W36" s="606"/>
      <c r="X36" s="606"/>
      <c r="Y36" s="607"/>
      <c r="Z36" s="665" t="s">
        <v>122</v>
      </c>
      <c r="AA36" s="665"/>
      <c r="AB36" s="665"/>
      <c r="AC36" s="665"/>
      <c r="AD36" s="666" t="s">
        <v>122</v>
      </c>
      <c r="AE36" s="666"/>
      <c r="AF36" s="666"/>
      <c r="AG36" s="666"/>
      <c r="AH36" s="666"/>
      <c r="AI36" s="666"/>
      <c r="AJ36" s="666"/>
      <c r="AK36" s="666"/>
      <c r="AL36" s="608" t="s">
        <v>224</v>
      </c>
      <c r="AM36" s="609"/>
      <c r="AN36" s="609"/>
      <c r="AO36" s="667"/>
      <c r="AQ36" s="640" t="s">
        <v>320</v>
      </c>
      <c r="AR36" s="641"/>
      <c r="AS36" s="641"/>
      <c r="AT36" s="641"/>
      <c r="AU36" s="641"/>
      <c r="AV36" s="641"/>
      <c r="AW36" s="641"/>
      <c r="AX36" s="641"/>
      <c r="AY36" s="642"/>
      <c r="AZ36" s="603">
        <v>240980</v>
      </c>
      <c r="BA36" s="606"/>
      <c r="BB36" s="606"/>
      <c r="BC36" s="606"/>
      <c r="BD36" s="604"/>
      <c r="BE36" s="604"/>
      <c r="BF36" s="643"/>
      <c r="BG36" s="647" t="s">
        <v>321</v>
      </c>
      <c r="BH36" s="644"/>
      <c r="BI36" s="644"/>
      <c r="BJ36" s="644"/>
      <c r="BK36" s="644"/>
      <c r="BL36" s="644"/>
      <c r="BM36" s="644"/>
      <c r="BN36" s="644"/>
      <c r="BO36" s="644"/>
      <c r="BP36" s="644"/>
      <c r="BQ36" s="644"/>
      <c r="BR36" s="644"/>
      <c r="BS36" s="644"/>
      <c r="BT36" s="644"/>
      <c r="BU36" s="645"/>
      <c r="BV36" s="603">
        <v>-32915</v>
      </c>
      <c r="BW36" s="606"/>
      <c r="BX36" s="606"/>
      <c r="BY36" s="606"/>
      <c r="BZ36" s="606"/>
      <c r="CA36" s="606"/>
      <c r="CB36" s="646"/>
      <c r="CD36" s="647" t="s">
        <v>322</v>
      </c>
      <c r="CE36" s="644"/>
      <c r="CF36" s="644"/>
      <c r="CG36" s="644"/>
      <c r="CH36" s="644"/>
      <c r="CI36" s="644"/>
      <c r="CJ36" s="644"/>
      <c r="CK36" s="644"/>
      <c r="CL36" s="644"/>
      <c r="CM36" s="644"/>
      <c r="CN36" s="644"/>
      <c r="CO36" s="644"/>
      <c r="CP36" s="644"/>
      <c r="CQ36" s="645"/>
      <c r="CR36" s="603">
        <v>1316747</v>
      </c>
      <c r="CS36" s="606"/>
      <c r="CT36" s="606"/>
      <c r="CU36" s="606"/>
      <c r="CV36" s="606"/>
      <c r="CW36" s="606"/>
      <c r="CX36" s="606"/>
      <c r="CY36" s="607"/>
      <c r="CZ36" s="608">
        <v>15.8</v>
      </c>
      <c r="DA36" s="637"/>
      <c r="DB36" s="637"/>
      <c r="DC36" s="638"/>
      <c r="DD36" s="611">
        <v>1085903</v>
      </c>
      <c r="DE36" s="606"/>
      <c r="DF36" s="606"/>
      <c r="DG36" s="606"/>
      <c r="DH36" s="606"/>
      <c r="DI36" s="606"/>
      <c r="DJ36" s="606"/>
      <c r="DK36" s="607"/>
      <c r="DL36" s="611">
        <v>928743</v>
      </c>
      <c r="DM36" s="606"/>
      <c r="DN36" s="606"/>
      <c r="DO36" s="606"/>
      <c r="DP36" s="606"/>
      <c r="DQ36" s="606"/>
      <c r="DR36" s="606"/>
      <c r="DS36" s="606"/>
      <c r="DT36" s="606"/>
      <c r="DU36" s="606"/>
      <c r="DV36" s="607"/>
      <c r="DW36" s="608">
        <v>18.8</v>
      </c>
      <c r="DX36" s="637"/>
      <c r="DY36" s="637"/>
      <c r="DZ36" s="637"/>
      <c r="EA36" s="637"/>
      <c r="EB36" s="637"/>
      <c r="EC36" s="639"/>
    </row>
    <row r="37" spans="2:133" ht="11.25" customHeight="1" x14ac:dyDescent="0.15">
      <c r="B37" s="600" t="s">
        <v>323</v>
      </c>
      <c r="C37" s="601"/>
      <c r="D37" s="601"/>
      <c r="E37" s="601"/>
      <c r="F37" s="601"/>
      <c r="G37" s="601"/>
      <c r="H37" s="601"/>
      <c r="I37" s="601"/>
      <c r="J37" s="601"/>
      <c r="K37" s="601"/>
      <c r="L37" s="601"/>
      <c r="M37" s="601"/>
      <c r="N37" s="601"/>
      <c r="O37" s="601"/>
      <c r="P37" s="601"/>
      <c r="Q37" s="602"/>
      <c r="R37" s="603">
        <v>184765</v>
      </c>
      <c r="S37" s="606"/>
      <c r="T37" s="606"/>
      <c r="U37" s="606"/>
      <c r="V37" s="606"/>
      <c r="W37" s="606"/>
      <c r="X37" s="606"/>
      <c r="Y37" s="607"/>
      <c r="Z37" s="665">
        <v>2.2000000000000002</v>
      </c>
      <c r="AA37" s="665"/>
      <c r="AB37" s="665"/>
      <c r="AC37" s="665"/>
      <c r="AD37" s="666" t="s">
        <v>224</v>
      </c>
      <c r="AE37" s="666"/>
      <c r="AF37" s="666"/>
      <c r="AG37" s="666"/>
      <c r="AH37" s="666"/>
      <c r="AI37" s="666"/>
      <c r="AJ37" s="666"/>
      <c r="AK37" s="666"/>
      <c r="AL37" s="608" t="s">
        <v>122</v>
      </c>
      <c r="AM37" s="609"/>
      <c r="AN37" s="609"/>
      <c r="AO37" s="667"/>
      <c r="AQ37" s="640" t="s">
        <v>324</v>
      </c>
      <c r="AR37" s="641"/>
      <c r="AS37" s="641"/>
      <c r="AT37" s="641"/>
      <c r="AU37" s="641"/>
      <c r="AV37" s="641"/>
      <c r="AW37" s="641"/>
      <c r="AX37" s="641"/>
      <c r="AY37" s="642"/>
      <c r="AZ37" s="603">
        <v>240000</v>
      </c>
      <c r="BA37" s="606"/>
      <c r="BB37" s="606"/>
      <c r="BC37" s="606"/>
      <c r="BD37" s="604"/>
      <c r="BE37" s="604"/>
      <c r="BF37" s="643"/>
      <c r="BG37" s="647" t="s">
        <v>325</v>
      </c>
      <c r="BH37" s="644"/>
      <c r="BI37" s="644"/>
      <c r="BJ37" s="644"/>
      <c r="BK37" s="644"/>
      <c r="BL37" s="644"/>
      <c r="BM37" s="644"/>
      <c r="BN37" s="644"/>
      <c r="BO37" s="644"/>
      <c r="BP37" s="644"/>
      <c r="BQ37" s="644"/>
      <c r="BR37" s="644"/>
      <c r="BS37" s="644"/>
      <c r="BT37" s="644"/>
      <c r="BU37" s="645"/>
      <c r="BV37" s="603">
        <v>1732</v>
      </c>
      <c r="BW37" s="606"/>
      <c r="BX37" s="606"/>
      <c r="BY37" s="606"/>
      <c r="BZ37" s="606"/>
      <c r="CA37" s="606"/>
      <c r="CB37" s="646"/>
      <c r="CD37" s="647" t="s">
        <v>326</v>
      </c>
      <c r="CE37" s="644"/>
      <c r="CF37" s="644"/>
      <c r="CG37" s="644"/>
      <c r="CH37" s="644"/>
      <c r="CI37" s="644"/>
      <c r="CJ37" s="644"/>
      <c r="CK37" s="644"/>
      <c r="CL37" s="644"/>
      <c r="CM37" s="644"/>
      <c r="CN37" s="644"/>
      <c r="CO37" s="644"/>
      <c r="CP37" s="644"/>
      <c r="CQ37" s="645"/>
      <c r="CR37" s="603">
        <v>531159</v>
      </c>
      <c r="CS37" s="604"/>
      <c r="CT37" s="604"/>
      <c r="CU37" s="604"/>
      <c r="CV37" s="604"/>
      <c r="CW37" s="604"/>
      <c r="CX37" s="604"/>
      <c r="CY37" s="605"/>
      <c r="CZ37" s="608">
        <v>6.4</v>
      </c>
      <c r="DA37" s="637"/>
      <c r="DB37" s="637"/>
      <c r="DC37" s="638"/>
      <c r="DD37" s="611">
        <v>525659</v>
      </c>
      <c r="DE37" s="604"/>
      <c r="DF37" s="604"/>
      <c r="DG37" s="604"/>
      <c r="DH37" s="604"/>
      <c r="DI37" s="604"/>
      <c r="DJ37" s="604"/>
      <c r="DK37" s="605"/>
      <c r="DL37" s="611">
        <v>525424</v>
      </c>
      <c r="DM37" s="604"/>
      <c r="DN37" s="604"/>
      <c r="DO37" s="604"/>
      <c r="DP37" s="604"/>
      <c r="DQ37" s="604"/>
      <c r="DR37" s="604"/>
      <c r="DS37" s="604"/>
      <c r="DT37" s="604"/>
      <c r="DU37" s="604"/>
      <c r="DV37" s="605"/>
      <c r="DW37" s="608">
        <v>10.6</v>
      </c>
      <c r="DX37" s="637"/>
      <c r="DY37" s="637"/>
      <c r="DZ37" s="637"/>
      <c r="EA37" s="637"/>
      <c r="EB37" s="637"/>
      <c r="EC37" s="639"/>
    </row>
    <row r="38" spans="2:133" ht="11.25" customHeight="1" x14ac:dyDescent="0.15">
      <c r="B38" s="615" t="s">
        <v>327</v>
      </c>
      <c r="C38" s="616"/>
      <c r="D38" s="616"/>
      <c r="E38" s="616"/>
      <c r="F38" s="616"/>
      <c r="G38" s="616"/>
      <c r="H38" s="616"/>
      <c r="I38" s="616"/>
      <c r="J38" s="616"/>
      <c r="K38" s="616"/>
      <c r="L38" s="616"/>
      <c r="M38" s="616"/>
      <c r="N38" s="616"/>
      <c r="O38" s="616"/>
      <c r="P38" s="616"/>
      <c r="Q38" s="617"/>
      <c r="R38" s="618">
        <v>8540715</v>
      </c>
      <c r="S38" s="655"/>
      <c r="T38" s="655"/>
      <c r="U38" s="655"/>
      <c r="V38" s="655"/>
      <c r="W38" s="655"/>
      <c r="X38" s="655"/>
      <c r="Y38" s="660"/>
      <c r="Z38" s="661">
        <v>100</v>
      </c>
      <c r="AA38" s="661"/>
      <c r="AB38" s="661"/>
      <c r="AC38" s="661"/>
      <c r="AD38" s="662">
        <v>4762306</v>
      </c>
      <c r="AE38" s="662"/>
      <c r="AF38" s="662"/>
      <c r="AG38" s="662"/>
      <c r="AH38" s="662"/>
      <c r="AI38" s="662"/>
      <c r="AJ38" s="662"/>
      <c r="AK38" s="662"/>
      <c r="AL38" s="621">
        <v>100</v>
      </c>
      <c r="AM38" s="663"/>
      <c r="AN38" s="663"/>
      <c r="AO38" s="664"/>
      <c r="AQ38" s="640" t="s">
        <v>328</v>
      </c>
      <c r="AR38" s="641"/>
      <c r="AS38" s="641"/>
      <c r="AT38" s="641"/>
      <c r="AU38" s="641"/>
      <c r="AV38" s="641"/>
      <c r="AW38" s="641"/>
      <c r="AX38" s="641"/>
      <c r="AY38" s="642"/>
      <c r="AZ38" s="603">
        <v>36433</v>
      </c>
      <c r="BA38" s="606"/>
      <c r="BB38" s="606"/>
      <c r="BC38" s="606"/>
      <c r="BD38" s="604"/>
      <c r="BE38" s="604"/>
      <c r="BF38" s="643"/>
      <c r="BG38" s="647" t="s">
        <v>329</v>
      </c>
      <c r="BH38" s="644"/>
      <c r="BI38" s="644"/>
      <c r="BJ38" s="644"/>
      <c r="BK38" s="644"/>
      <c r="BL38" s="644"/>
      <c r="BM38" s="644"/>
      <c r="BN38" s="644"/>
      <c r="BO38" s="644"/>
      <c r="BP38" s="644"/>
      <c r="BQ38" s="644"/>
      <c r="BR38" s="644"/>
      <c r="BS38" s="644"/>
      <c r="BT38" s="644"/>
      <c r="BU38" s="645"/>
      <c r="BV38" s="603">
        <v>2743</v>
      </c>
      <c r="BW38" s="606"/>
      <c r="BX38" s="606"/>
      <c r="BY38" s="606"/>
      <c r="BZ38" s="606"/>
      <c r="CA38" s="606"/>
      <c r="CB38" s="646"/>
      <c r="CD38" s="647" t="s">
        <v>330</v>
      </c>
      <c r="CE38" s="644"/>
      <c r="CF38" s="644"/>
      <c r="CG38" s="644"/>
      <c r="CH38" s="644"/>
      <c r="CI38" s="644"/>
      <c r="CJ38" s="644"/>
      <c r="CK38" s="644"/>
      <c r="CL38" s="644"/>
      <c r="CM38" s="644"/>
      <c r="CN38" s="644"/>
      <c r="CO38" s="644"/>
      <c r="CP38" s="644"/>
      <c r="CQ38" s="645"/>
      <c r="CR38" s="603">
        <v>892849</v>
      </c>
      <c r="CS38" s="606"/>
      <c r="CT38" s="606"/>
      <c r="CU38" s="606"/>
      <c r="CV38" s="606"/>
      <c r="CW38" s="606"/>
      <c r="CX38" s="606"/>
      <c r="CY38" s="607"/>
      <c r="CZ38" s="608">
        <v>10.7</v>
      </c>
      <c r="DA38" s="637"/>
      <c r="DB38" s="637"/>
      <c r="DC38" s="638"/>
      <c r="DD38" s="611">
        <v>784116</v>
      </c>
      <c r="DE38" s="606"/>
      <c r="DF38" s="606"/>
      <c r="DG38" s="606"/>
      <c r="DH38" s="606"/>
      <c r="DI38" s="606"/>
      <c r="DJ38" s="606"/>
      <c r="DK38" s="607"/>
      <c r="DL38" s="611">
        <v>644027</v>
      </c>
      <c r="DM38" s="606"/>
      <c r="DN38" s="606"/>
      <c r="DO38" s="606"/>
      <c r="DP38" s="606"/>
      <c r="DQ38" s="606"/>
      <c r="DR38" s="606"/>
      <c r="DS38" s="606"/>
      <c r="DT38" s="606"/>
      <c r="DU38" s="606"/>
      <c r="DV38" s="607"/>
      <c r="DW38" s="608">
        <v>13</v>
      </c>
      <c r="DX38" s="637"/>
      <c r="DY38" s="637"/>
      <c r="DZ38" s="637"/>
      <c r="EA38" s="637"/>
      <c r="EB38" s="637"/>
      <c r="EC38" s="639"/>
    </row>
    <row r="39" spans="2:133" ht="11.25" customHeight="1" x14ac:dyDescent="0.15">
      <c r="AQ39" s="640" t="s">
        <v>331</v>
      </c>
      <c r="AR39" s="641"/>
      <c r="AS39" s="641"/>
      <c r="AT39" s="641"/>
      <c r="AU39" s="641"/>
      <c r="AV39" s="641"/>
      <c r="AW39" s="641"/>
      <c r="AX39" s="641"/>
      <c r="AY39" s="642"/>
      <c r="AZ39" s="603">
        <v>10945</v>
      </c>
      <c r="BA39" s="606"/>
      <c r="BB39" s="606"/>
      <c r="BC39" s="606"/>
      <c r="BD39" s="604"/>
      <c r="BE39" s="604"/>
      <c r="BF39" s="643"/>
      <c r="BG39" s="648" t="s">
        <v>332</v>
      </c>
      <c r="BH39" s="649"/>
      <c r="BI39" s="649"/>
      <c r="BJ39" s="649"/>
      <c r="BK39" s="649"/>
      <c r="BL39" s="215"/>
      <c r="BM39" s="644" t="s">
        <v>333</v>
      </c>
      <c r="BN39" s="644"/>
      <c r="BO39" s="644"/>
      <c r="BP39" s="644"/>
      <c r="BQ39" s="644"/>
      <c r="BR39" s="644"/>
      <c r="BS39" s="644"/>
      <c r="BT39" s="644"/>
      <c r="BU39" s="645"/>
      <c r="BV39" s="603">
        <v>86</v>
      </c>
      <c r="BW39" s="606"/>
      <c r="BX39" s="606"/>
      <c r="BY39" s="606"/>
      <c r="BZ39" s="606"/>
      <c r="CA39" s="606"/>
      <c r="CB39" s="646"/>
      <c r="CD39" s="647" t="s">
        <v>334</v>
      </c>
      <c r="CE39" s="644"/>
      <c r="CF39" s="644"/>
      <c r="CG39" s="644"/>
      <c r="CH39" s="644"/>
      <c r="CI39" s="644"/>
      <c r="CJ39" s="644"/>
      <c r="CK39" s="644"/>
      <c r="CL39" s="644"/>
      <c r="CM39" s="644"/>
      <c r="CN39" s="644"/>
      <c r="CO39" s="644"/>
      <c r="CP39" s="644"/>
      <c r="CQ39" s="645"/>
      <c r="CR39" s="603">
        <v>831148</v>
      </c>
      <c r="CS39" s="604"/>
      <c r="CT39" s="604"/>
      <c r="CU39" s="604"/>
      <c r="CV39" s="604"/>
      <c r="CW39" s="604"/>
      <c r="CX39" s="604"/>
      <c r="CY39" s="605"/>
      <c r="CZ39" s="608">
        <v>10</v>
      </c>
      <c r="DA39" s="637"/>
      <c r="DB39" s="637"/>
      <c r="DC39" s="638"/>
      <c r="DD39" s="611">
        <v>529721</v>
      </c>
      <c r="DE39" s="604"/>
      <c r="DF39" s="604"/>
      <c r="DG39" s="604"/>
      <c r="DH39" s="604"/>
      <c r="DI39" s="604"/>
      <c r="DJ39" s="604"/>
      <c r="DK39" s="605"/>
      <c r="DL39" s="611" t="s">
        <v>122</v>
      </c>
      <c r="DM39" s="604"/>
      <c r="DN39" s="604"/>
      <c r="DO39" s="604"/>
      <c r="DP39" s="604"/>
      <c r="DQ39" s="604"/>
      <c r="DR39" s="604"/>
      <c r="DS39" s="604"/>
      <c r="DT39" s="604"/>
      <c r="DU39" s="604"/>
      <c r="DV39" s="605"/>
      <c r="DW39" s="608" t="s">
        <v>122</v>
      </c>
      <c r="DX39" s="637"/>
      <c r="DY39" s="637"/>
      <c r="DZ39" s="637"/>
      <c r="EA39" s="637"/>
      <c r="EB39" s="637"/>
      <c r="EC39" s="639"/>
    </row>
    <row r="40" spans="2:133" ht="11.25" customHeight="1" x14ac:dyDescent="0.15">
      <c r="AQ40" s="640" t="s">
        <v>335</v>
      </c>
      <c r="AR40" s="641"/>
      <c r="AS40" s="641"/>
      <c r="AT40" s="641"/>
      <c r="AU40" s="641"/>
      <c r="AV40" s="641"/>
      <c r="AW40" s="641"/>
      <c r="AX40" s="641"/>
      <c r="AY40" s="642"/>
      <c r="AZ40" s="603">
        <v>116023</v>
      </c>
      <c r="BA40" s="606"/>
      <c r="BB40" s="606"/>
      <c r="BC40" s="606"/>
      <c r="BD40" s="604"/>
      <c r="BE40" s="604"/>
      <c r="BF40" s="643"/>
      <c r="BG40" s="648"/>
      <c r="BH40" s="649"/>
      <c r="BI40" s="649"/>
      <c r="BJ40" s="649"/>
      <c r="BK40" s="649"/>
      <c r="BL40" s="215"/>
      <c r="BM40" s="644" t="s">
        <v>336</v>
      </c>
      <c r="BN40" s="644"/>
      <c r="BO40" s="644"/>
      <c r="BP40" s="644"/>
      <c r="BQ40" s="644"/>
      <c r="BR40" s="644"/>
      <c r="BS40" s="644"/>
      <c r="BT40" s="644"/>
      <c r="BU40" s="645"/>
      <c r="BV40" s="603">
        <v>148</v>
      </c>
      <c r="BW40" s="606"/>
      <c r="BX40" s="606"/>
      <c r="BY40" s="606"/>
      <c r="BZ40" s="606"/>
      <c r="CA40" s="606"/>
      <c r="CB40" s="646"/>
      <c r="CD40" s="647" t="s">
        <v>337</v>
      </c>
      <c r="CE40" s="644"/>
      <c r="CF40" s="644"/>
      <c r="CG40" s="644"/>
      <c r="CH40" s="644"/>
      <c r="CI40" s="644"/>
      <c r="CJ40" s="644"/>
      <c r="CK40" s="644"/>
      <c r="CL40" s="644"/>
      <c r="CM40" s="644"/>
      <c r="CN40" s="644"/>
      <c r="CO40" s="644"/>
      <c r="CP40" s="644"/>
      <c r="CQ40" s="645"/>
      <c r="CR40" s="603" t="s">
        <v>122</v>
      </c>
      <c r="CS40" s="606"/>
      <c r="CT40" s="606"/>
      <c r="CU40" s="606"/>
      <c r="CV40" s="606"/>
      <c r="CW40" s="606"/>
      <c r="CX40" s="606"/>
      <c r="CY40" s="607"/>
      <c r="CZ40" s="608" t="s">
        <v>224</v>
      </c>
      <c r="DA40" s="637"/>
      <c r="DB40" s="637"/>
      <c r="DC40" s="638"/>
      <c r="DD40" s="611" t="s">
        <v>224</v>
      </c>
      <c r="DE40" s="606"/>
      <c r="DF40" s="606"/>
      <c r="DG40" s="606"/>
      <c r="DH40" s="606"/>
      <c r="DI40" s="606"/>
      <c r="DJ40" s="606"/>
      <c r="DK40" s="607"/>
      <c r="DL40" s="611" t="s">
        <v>131</v>
      </c>
      <c r="DM40" s="606"/>
      <c r="DN40" s="606"/>
      <c r="DO40" s="606"/>
      <c r="DP40" s="606"/>
      <c r="DQ40" s="606"/>
      <c r="DR40" s="606"/>
      <c r="DS40" s="606"/>
      <c r="DT40" s="606"/>
      <c r="DU40" s="606"/>
      <c r="DV40" s="607"/>
      <c r="DW40" s="608" t="s">
        <v>224</v>
      </c>
      <c r="DX40" s="637"/>
      <c r="DY40" s="637"/>
      <c r="DZ40" s="637"/>
      <c r="EA40" s="637"/>
      <c r="EB40" s="637"/>
      <c r="EC40" s="639"/>
    </row>
    <row r="41" spans="2:133" ht="11.25" customHeight="1" x14ac:dyDescent="0.15">
      <c r="AQ41" s="652" t="s">
        <v>338</v>
      </c>
      <c r="AR41" s="653"/>
      <c r="AS41" s="653"/>
      <c r="AT41" s="653"/>
      <c r="AU41" s="653"/>
      <c r="AV41" s="653"/>
      <c r="AW41" s="653"/>
      <c r="AX41" s="653"/>
      <c r="AY41" s="654"/>
      <c r="AZ41" s="618">
        <v>490437</v>
      </c>
      <c r="BA41" s="655"/>
      <c r="BB41" s="655"/>
      <c r="BC41" s="655"/>
      <c r="BD41" s="619"/>
      <c r="BE41" s="619"/>
      <c r="BF41" s="656"/>
      <c r="BG41" s="650"/>
      <c r="BH41" s="651"/>
      <c r="BI41" s="651"/>
      <c r="BJ41" s="651"/>
      <c r="BK41" s="651"/>
      <c r="BL41" s="216"/>
      <c r="BM41" s="657" t="s">
        <v>339</v>
      </c>
      <c r="BN41" s="657"/>
      <c r="BO41" s="657"/>
      <c r="BP41" s="657"/>
      <c r="BQ41" s="657"/>
      <c r="BR41" s="657"/>
      <c r="BS41" s="657"/>
      <c r="BT41" s="657"/>
      <c r="BU41" s="658"/>
      <c r="BV41" s="618">
        <v>381</v>
      </c>
      <c r="BW41" s="655"/>
      <c r="BX41" s="655"/>
      <c r="BY41" s="655"/>
      <c r="BZ41" s="655"/>
      <c r="CA41" s="655"/>
      <c r="CB41" s="659"/>
      <c r="CD41" s="647" t="s">
        <v>340</v>
      </c>
      <c r="CE41" s="644"/>
      <c r="CF41" s="644"/>
      <c r="CG41" s="644"/>
      <c r="CH41" s="644"/>
      <c r="CI41" s="644"/>
      <c r="CJ41" s="644"/>
      <c r="CK41" s="644"/>
      <c r="CL41" s="644"/>
      <c r="CM41" s="644"/>
      <c r="CN41" s="644"/>
      <c r="CO41" s="644"/>
      <c r="CP41" s="644"/>
      <c r="CQ41" s="645"/>
      <c r="CR41" s="603" t="s">
        <v>131</v>
      </c>
      <c r="CS41" s="604"/>
      <c r="CT41" s="604"/>
      <c r="CU41" s="604"/>
      <c r="CV41" s="604"/>
      <c r="CW41" s="604"/>
      <c r="CX41" s="604"/>
      <c r="CY41" s="605"/>
      <c r="CZ41" s="608" t="s">
        <v>131</v>
      </c>
      <c r="DA41" s="637"/>
      <c r="DB41" s="637"/>
      <c r="DC41" s="638"/>
      <c r="DD41" s="611" t="s">
        <v>224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342</v>
      </c>
      <c r="CE42" s="601"/>
      <c r="CF42" s="601"/>
      <c r="CG42" s="601"/>
      <c r="CH42" s="601"/>
      <c r="CI42" s="601"/>
      <c r="CJ42" s="601"/>
      <c r="CK42" s="601"/>
      <c r="CL42" s="601"/>
      <c r="CM42" s="601"/>
      <c r="CN42" s="601"/>
      <c r="CO42" s="601"/>
      <c r="CP42" s="601"/>
      <c r="CQ42" s="602"/>
      <c r="CR42" s="603">
        <v>1516925</v>
      </c>
      <c r="CS42" s="606"/>
      <c r="CT42" s="606"/>
      <c r="CU42" s="606"/>
      <c r="CV42" s="606"/>
      <c r="CW42" s="606"/>
      <c r="CX42" s="606"/>
      <c r="CY42" s="607"/>
      <c r="CZ42" s="608">
        <v>18.2</v>
      </c>
      <c r="DA42" s="609"/>
      <c r="DB42" s="609"/>
      <c r="DC42" s="610"/>
      <c r="DD42" s="611">
        <v>266274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344</v>
      </c>
      <c r="CE43" s="601"/>
      <c r="CF43" s="601"/>
      <c r="CG43" s="601"/>
      <c r="CH43" s="601"/>
      <c r="CI43" s="601"/>
      <c r="CJ43" s="601"/>
      <c r="CK43" s="601"/>
      <c r="CL43" s="601"/>
      <c r="CM43" s="601"/>
      <c r="CN43" s="601"/>
      <c r="CO43" s="601"/>
      <c r="CP43" s="601"/>
      <c r="CQ43" s="602"/>
      <c r="CR43" s="603" t="s">
        <v>224</v>
      </c>
      <c r="CS43" s="604"/>
      <c r="CT43" s="604"/>
      <c r="CU43" s="604"/>
      <c r="CV43" s="604"/>
      <c r="CW43" s="604"/>
      <c r="CX43" s="604"/>
      <c r="CY43" s="605"/>
      <c r="CZ43" s="608" t="s">
        <v>122</v>
      </c>
      <c r="DA43" s="637"/>
      <c r="DB43" s="637"/>
      <c r="DC43" s="638"/>
      <c r="DD43" s="611" t="s">
        <v>122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345</v>
      </c>
      <c r="CD44" s="631" t="s">
        <v>297</v>
      </c>
      <c r="CE44" s="632"/>
      <c r="CF44" s="600" t="s">
        <v>346</v>
      </c>
      <c r="CG44" s="601"/>
      <c r="CH44" s="601"/>
      <c r="CI44" s="601"/>
      <c r="CJ44" s="601"/>
      <c r="CK44" s="601"/>
      <c r="CL44" s="601"/>
      <c r="CM44" s="601"/>
      <c r="CN44" s="601"/>
      <c r="CO44" s="601"/>
      <c r="CP44" s="601"/>
      <c r="CQ44" s="602"/>
      <c r="CR44" s="603">
        <v>1425002</v>
      </c>
      <c r="CS44" s="606"/>
      <c r="CT44" s="606"/>
      <c r="CU44" s="606"/>
      <c r="CV44" s="606"/>
      <c r="CW44" s="606"/>
      <c r="CX44" s="606"/>
      <c r="CY44" s="607"/>
      <c r="CZ44" s="608">
        <v>17.100000000000001</v>
      </c>
      <c r="DA44" s="609"/>
      <c r="DB44" s="609"/>
      <c r="DC44" s="610"/>
      <c r="DD44" s="611">
        <v>235430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347</v>
      </c>
      <c r="CG45" s="601"/>
      <c r="CH45" s="601"/>
      <c r="CI45" s="601"/>
      <c r="CJ45" s="601"/>
      <c r="CK45" s="601"/>
      <c r="CL45" s="601"/>
      <c r="CM45" s="601"/>
      <c r="CN45" s="601"/>
      <c r="CO45" s="601"/>
      <c r="CP45" s="601"/>
      <c r="CQ45" s="602"/>
      <c r="CR45" s="603">
        <v>373141</v>
      </c>
      <c r="CS45" s="604"/>
      <c r="CT45" s="604"/>
      <c r="CU45" s="604"/>
      <c r="CV45" s="604"/>
      <c r="CW45" s="604"/>
      <c r="CX45" s="604"/>
      <c r="CY45" s="605"/>
      <c r="CZ45" s="608">
        <v>4.5</v>
      </c>
      <c r="DA45" s="637"/>
      <c r="DB45" s="637"/>
      <c r="DC45" s="638"/>
      <c r="DD45" s="611">
        <v>20575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348</v>
      </c>
      <c r="CG46" s="601"/>
      <c r="CH46" s="601"/>
      <c r="CI46" s="601"/>
      <c r="CJ46" s="601"/>
      <c r="CK46" s="601"/>
      <c r="CL46" s="601"/>
      <c r="CM46" s="601"/>
      <c r="CN46" s="601"/>
      <c r="CO46" s="601"/>
      <c r="CP46" s="601"/>
      <c r="CQ46" s="602"/>
      <c r="CR46" s="603">
        <v>1029136</v>
      </c>
      <c r="CS46" s="606"/>
      <c r="CT46" s="606"/>
      <c r="CU46" s="606"/>
      <c r="CV46" s="606"/>
      <c r="CW46" s="606"/>
      <c r="CX46" s="606"/>
      <c r="CY46" s="607"/>
      <c r="CZ46" s="608">
        <v>12.4</v>
      </c>
      <c r="DA46" s="609"/>
      <c r="DB46" s="609"/>
      <c r="DC46" s="610"/>
      <c r="DD46" s="611">
        <v>212180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349</v>
      </c>
      <c r="CG47" s="601"/>
      <c r="CH47" s="601"/>
      <c r="CI47" s="601"/>
      <c r="CJ47" s="601"/>
      <c r="CK47" s="601"/>
      <c r="CL47" s="601"/>
      <c r="CM47" s="601"/>
      <c r="CN47" s="601"/>
      <c r="CO47" s="601"/>
      <c r="CP47" s="601"/>
      <c r="CQ47" s="602"/>
      <c r="CR47" s="603">
        <v>91923</v>
      </c>
      <c r="CS47" s="604"/>
      <c r="CT47" s="604"/>
      <c r="CU47" s="604"/>
      <c r="CV47" s="604"/>
      <c r="CW47" s="604"/>
      <c r="CX47" s="604"/>
      <c r="CY47" s="605"/>
      <c r="CZ47" s="608">
        <v>1.1000000000000001</v>
      </c>
      <c r="DA47" s="637"/>
      <c r="DB47" s="637"/>
      <c r="DC47" s="638"/>
      <c r="DD47" s="611">
        <v>30844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350</v>
      </c>
      <c r="CG48" s="601"/>
      <c r="CH48" s="601"/>
      <c r="CI48" s="601"/>
      <c r="CJ48" s="601"/>
      <c r="CK48" s="601"/>
      <c r="CL48" s="601"/>
      <c r="CM48" s="601"/>
      <c r="CN48" s="601"/>
      <c r="CO48" s="601"/>
      <c r="CP48" s="601"/>
      <c r="CQ48" s="602"/>
      <c r="CR48" s="603" t="s">
        <v>122</v>
      </c>
      <c r="CS48" s="606"/>
      <c r="CT48" s="606"/>
      <c r="CU48" s="606"/>
      <c r="CV48" s="606"/>
      <c r="CW48" s="606"/>
      <c r="CX48" s="606"/>
      <c r="CY48" s="607"/>
      <c r="CZ48" s="608" t="s">
        <v>122</v>
      </c>
      <c r="DA48" s="609"/>
      <c r="DB48" s="609"/>
      <c r="DC48" s="610"/>
      <c r="DD48" s="611" t="s">
        <v>224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351</v>
      </c>
      <c r="CE49" s="616"/>
      <c r="CF49" s="616"/>
      <c r="CG49" s="616"/>
      <c r="CH49" s="616"/>
      <c r="CI49" s="616"/>
      <c r="CJ49" s="616"/>
      <c r="CK49" s="616"/>
      <c r="CL49" s="616"/>
      <c r="CM49" s="616"/>
      <c r="CN49" s="616"/>
      <c r="CO49" s="616"/>
      <c r="CP49" s="616"/>
      <c r="CQ49" s="617"/>
      <c r="CR49" s="618">
        <v>8315377</v>
      </c>
      <c r="CS49" s="619"/>
      <c r="CT49" s="619"/>
      <c r="CU49" s="619"/>
      <c r="CV49" s="619"/>
      <c r="CW49" s="619"/>
      <c r="CX49" s="619"/>
      <c r="CY49" s="620"/>
      <c r="CZ49" s="621">
        <v>100</v>
      </c>
      <c r="DA49" s="622"/>
      <c r="DB49" s="622"/>
      <c r="DC49" s="623"/>
      <c r="DD49" s="624">
        <v>5612815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Ea7g7RFXJE4wYiW6i7bUPO23Ib+83dvNaGnm/wHUOFhl5rqi1aoCPm/Ao/uj7OOm1Qgb1UGGtl6O7MFUWSOTw==" saltValue="e1fSmG53qfDoBmE5y1/xt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V34" sqref="BV3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353</v>
      </c>
      <c r="DK2" s="1142"/>
      <c r="DL2" s="1142"/>
      <c r="DM2" s="1142"/>
      <c r="DN2" s="1142"/>
      <c r="DO2" s="1143"/>
      <c r="DP2" s="229"/>
      <c r="DQ2" s="1141" t="s">
        <v>354</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355</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357</v>
      </c>
      <c r="B5" s="1027"/>
      <c r="C5" s="1027"/>
      <c r="D5" s="1027"/>
      <c r="E5" s="1027"/>
      <c r="F5" s="1027"/>
      <c r="G5" s="1027"/>
      <c r="H5" s="1027"/>
      <c r="I5" s="1027"/>
      <c r="J5" s="1027"/>
      <c r="K5" s="1027"/>
      <c r="L5" s="1027"/>
      <c r="M5" s="1027"/>
      <c r="N5" s="1027"/>
      <c r="O5" s="1027"/>
      <c r="P5" s="1028"/>
      <c r="Q5" s="1032" t="s">
        <v>358</v>
      </c>
      <c r="R5" s="1033"/>
      <c r="S5" s="1033"/>
      <c r="T5" s="1033"/>
      <c r="U5" s="1034"/>
      <c r="V5" s="1032" t="s">
        <v>359</v>
      </c>
      <c r="W5" s="1033"/>
      <c r="X5" s="1033"/>
      <c r="Y5" s="1033"/>
      <c r="Z5" s="1034"/>
      <c r="AA5" s="1032" t="s">
        <v>360</v>
      </c>
      <c r="AB5" s="1033"/>
      <c r="AC5" s="1033"/>
      <c r="AD5" s="1033"/>
      <c r="AE5" s="1033"/>
      <c r="AF5" s="1144" t="s">
        <v>361</v>
      </c>
      <c r="AG5" s="1033"/>
      <c r="AH5" s="1033"/>
      <c r="AI5" s="1033"/>
      <c r="AJ5" s="1048"/>
      <c r="AK5" s="1033" t="s">
        <v>362</v>
      </c>
      <c r="AL5" s="1033"/>
      <c r="AM5" s="1033"/>
      <c r="AN5" s="1033"/>
      <c r="AO5" s="1034"/>
      <c r="AP5" s="1032" t="s">
        <v>363</v>
      </c>
      <c r="AQ5" s="1033"/>
      <c r="AR5" s="1033"/>
      <c r="AS5" s="1033"/>
      <c r="AT5" s="1034"/>
      <c r="AU5" s="1032" t="s">
        <v>364</v>
      </c>
      <c r="AV5" s="1033"/>
      <c r="AW5" s="1033"/>
      <c r="AX5" s="1033"/>
      <c r="AY5" s="1048"/>
      <c r="AZ5" s="236"/>
      <c r="BA5" s="236"/>
      <c r="BB5" s="236"/>
      <c r="BC5" s="236"/>
      <c r="BD5" s="236"/>
      <c r="BE5" s="237"/>
      <c r="BF5" s="237"/>
      <c r="BG5" s="237"/>
      <c r="BH5" s="237"/>
      <c r="BI5" s="237"/>
      <c r="BJ5" s="237"/>
      <c r="BK5" s="237"/>
      <c r="BL5" s="237"/>
      <c r="BM5" s="237"/>
      <c r="BN5" s="237"/>
      <c r="BO5" s="237"/>
      <c r="BP5" s="237"/>
      <c r="BQ5" s="1026" t="s">
        <v>365</v>
      </c>
      <c r="BR5" s="1027"/>
      <c r="BS5" s="1027"/>
      <c r="BT5" s="1027"/>
      <c r="BU5" s="1027"/>
      <c r="BV5" s="1027"/>
      <c r="BW5" s="1027"/>
      <c r="BX5" s="1027"/>
      <c r="BY5" s="1027"/>
      <c r="BZ5" s="1027"/>
      <c r="CA5" s="1027"/>
      <c r="CB5" s="1027"/>
      <c r="CC5" s="1027"/>
      <c r="CD5" s="1027"/>
      <c r="CE5" s="1027"/>
      <c r="CF5" s="1027"/>
      <c r="CG5" s="1028"/>
      <c r="CH5" s="1032" t="s">
        <v>366</v>
      </c>
      <c r="CI5" s="1033"/>
      <c r="CJ5" s="1033"/>
      <c r="CK5" s="1033"/>
      <c r="CL5" s="1034"/>
      <c r="CM5" s="1032" t="s">
        <v>367</v>
      </c>
      <c r="CN5" s="1033"/>
      <c r="CO5" s="1033"/>
      <c r="CP5" s="1033"/>
      <c r="CQ5" s="1034"/>
      <c r="CR5" s="1032" t="s">
        <v>368</v>
      </c>
      <c r="CS5" s="1033"/>
      <c r="CT5" s="1033"/>
      <c r="CU5" s="1033"/>
      <c r="CV5" s="1034"/>
      <c r="CW5" s="1032" t="s">
        <v>369</v>
      </c>
      <c r="CX5" s="1033"/>
      <c r="CY5" s="1033"/>
      <c r="CZ5" s="1033"/>
      <c r="DA5" s="1034"/>
      <c r="DB5" s="1032" t="s">
        <v>370</v>
      </c>
      <c r="DC5" s="1033"/>
      <c r="DD5" s="1033"/>
      <c r="DE5" s="1033"/>
      <c r="DF5" s="1034"/>
      <c r="DG5" s="1129" t="s">
        <v>371</v>
      </c>
      <c r="DH5" s="1130"/>
      <c r="DI5" s="1130"/>
      <c r="DJ5" s="1130"/>
      <c r="DK5" s="1131"/>
      <c r="DL5" s="1129" t="s">
        <v>372</v>
      </c>
      <c r="DM5" s="1130"/>
      <c r="DN5" s="1130"/>
      <c r="DO5" s="1130"/>
      <c r="DP5" s="1131"/>
      <c r="DQ5" s="1032" t="s">
        <v>373</v>
      </c>
      <c r="DR5" s="1033"/>
      <c r="DS5" s="1033"/>
      <c r="DT5" s="1033"/>
      <c r="DU5" s="1034"/>
      <c r="DV5" s="1032" t="s">
        <v>364</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374</v>
      </c>
      <c r="C7" s="1082"/>
      <c r="D7" s="1082"/>
      <c r="E7" s="1082"/>
      <c r="F7" s="1082"/>
      <c r="G7" s="1082"/>
      <c r="H7" s="1082"/>
      <c r="I7" s="1082"/>
      <c r="J7" s="1082"/>
      <c r="K7" s="1082"/>
      <c r="L7" s="1082"/>
      <c r="M7" s="1082"/>
      <c r="N7" s="1082"/>
      <c r="O7" s="1082"/>
      <c r="P7" s="1083"/>
      <c r="Q7" s="1135">
        <v>8541</v>
      </c>
      <c r="R7" s="1136"/>
      <c r="S7" s="1136"/>
      <c r="T7" s="1136"/>
      <c r="U7" s="1136"/>
      <c r="V7" s="1136">
        <v>8315</v>
      </c>
      <c r="W7" s="1136"/>
      <c r="X7" s="1136"/>
      <c r="Y7" s="1136"/>
      <c r="Z7" s="1136"/>
      <c r="AA7" s="1136">
        <v>225</v>
      </c>
      <c r="AB7" s="1136"/>
      <c r="AC7" s="1136"/>
      <c r="AD7" s="1136"/>
      <c r="AE7" s="1137"/>
      <c r="AF7" s="1138">
        <v>198</v>
      </c>
      <c r="AG7" s="1139"/>
      <c r="AH7" s="1139"/>
      <c r="AI7" s="1139"/>
      <c r="AJ7" s="1140"/>
      <c r="AK7" s="1122">
        <v>43</v>
      </c>
      <c r="AL7" s="1123"/>
      <c r="AM7" s="1123"/>
      <c r="AN7" s="1123"/>
      <c r="AO7" s="1123"/>
      <c r="AP7" s="1123">
        <v>6744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579</v>
      </c>
      <c r="BT7" s="1127"/>
      <c r="BU7" s="1127"/>
      <c r="BV7" s="1127"/>
      <c r="BW7" s="1127"/>
      <c r="BX7" s="1127"/>
      <c r="BY7" s="1127"/>
      <c r="BZ7" s="1127"/>
      <c r="CA7" s="1127"/>
      <c r="CB7" s="1127"/>
      <c r="CC7" s="1127"/>
      <c r="CD7" s="1127"/>
      <c r="CE7" s="1127"/>
      <c r="CF7" s="1127"/>
      <c r="CG7" s="1128"/>
      <c r="CH7" s="1119">
        <v>-32</v>
      </c>
      <c r="CI7" s="1120"/>
      <c r="CJ7" s="1120"/>
      <c r="CK7" s="1120"/>
      <c r="CL7" s="1121"/>
      <c r="CM7" s="1119">
        <v>59</v>
      </c>
      <c r="CN7" s="1120"/>
      <c r="CO7" s="1120"/>
      <c r="CP7" s="1120"/>
      <c r="CQ7" s="1121"/>
      <c r="CR7" s="1119">
        <v>78</v>
      </c>
      <c r="CS7" s="1120"/>
      <c r="CT7" s="1120"/>
      <c r="CU7" s="1120"/>
      <c r="CV7" s="1121"/>
      <c r="CW7" s="1119" t="s">
        <v>586</v>
      </c>
      <c r="CX7" s="1120"/>
      <c r="CY7" s="1120"/>
      <c r="CZ7" s="1120"/>
      <c r="DA7" s="1121"/>
      <c r="DB7" s="1119" t="s">
        <v>586</v>
      </c>
      <c r="DC7" s="1120"/>
      <c r="DD7" s="1120"/>
      <c r="DE7" s="1120"/>
      <c r="DF7" s="1121"/>
      <c r="DG7" s="1119" t="s">
        <v>586</v>
      </c>
      <c r="DH7" s="1120"/>
      <c r="DI7" s="1120"/>
      <c r="DJ7" s="1120"/>
      <c r="DK7" s="1121"/>
      <c r="DL7" s="1119" t="s">
        <v>587</v>
      </c>
      <c r="DM7" s="1120"/>
      <c r="DN7" s="1120"/>
      <c r="DO7" s="1120"/>
      <c r="DP7" s="1121"/>
      <c r="DQ7" s="1119" t="s">
        <v>587</v>
      </c>
      <c r="DR7" s="1120"/>
      <c r="DS7" s="1120"/>
      <c r="DT7" s="1120"/>
      <c r="DU7" s="1121"/>
      <c r="DV7" s="1146"/>
      <c r="DW7" s="1147"/>
      <c r="DX7" s="1147"/>
      <c r="DY7" s="1147"/>
      <c r="DZ7" s="1148"/>
      <c r="EA7" s="234"/>
    </row>
    <row r="8" spans="1:131" s="235" customFormat="1" ht="26.25" customHeight="1" x14ac:dyDescent="0.15">
      <c r="A8" s="241">
        <v>2</v>
      </c>
      <c r="B8" s="1068" t="s">
        <v>375</v>
      </c>
      <c r="C8" s="1069"/>
      <c r="D8" s="1069"/>
      <c r="E8" s="1069"/>
      <c r="F8" s="1069"/>
      <c r="G8" s="1069"/>
      <c r="H8" s="1069"/>
      <c r="I8" s="1069"/>
      <c r="J8" s="1069"/>
      <c r="K8" s="1069"/>
      <c r="L8" s="1069"/>
      <c r="M8" s="1069"/>
      <c r="N8" s="1069"/>
      <c r="O8" s="1069"/>
      <c r="P8" s="1070"/>
      <c r="Q8" s="1074">
        <v>402</v>
      </c>
      <c r="R8" s="1075"/>
      <c r="S8" s="1075"/>
      <c r="T8" s="1075"/>
      <c r="U8" s="1075"/>
      <c r="V8" s="1075">
        <v>402</v>
      </c>
      <c r="W8" s="1075"/>
      <c r="X8" s="1075"/>
      <c r="Y8" s="1075"/>
      <c r="Z8" s="1075"/>
      <c r="AA8" s="1075" t="s">
        <v>584</v>
      </c>
      <c r="AB8" s="1075"/>
      <c r="AC8" s="1075"/>
      <c r="AD8" s="1075"/>
      <c r="AE8" s="1076"/>
      <c r="AF8" s="1050" t="s">
        <v>122</v>
      </c>
      <c r="AG8" s="1051"/>
      <c r="AH8" s="1051"/>
      <c r="AI8" s="1051"/>
      <c r="AJ8" s="1052"/>
      <c r="AK8" s="1117">
        <v>196</v>
      </c>
      <c r="AL8" s="1118"/>
      <c r="AM8" s="1118"/>
      <c r="AN8" s="1118"/>
      <c r="AO8" s="1118"/>
      <c r="AP8" s="1118" t="s">
        <v>585</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580</v>
      </c>
      <c r="BT8" s="1046"/>
      <c r="BU8" s="1046"/>
      <c r="BV8" s="1046"/>
      <c r="BW8" s="1046"/>
      <c r="BX8" s="1046"/>
      <c r="BY8" s="1046"/>
      <c r="BZ8" s="1046"/>
      <c r="CA8" s="1046"/>
      <c r="CB8" s="1046"/>
      <c r="CC8" s="1046"/>
      <c r="CD8" s="1046"/>
      <c r="CE8" s="1046"/>
      <c r="CF8" s="1046"/>
      <c r="CG8" s="1047"/>
      <c r="CH8" s="1020">
        <v>-101</v>
      </c>
      <c r="CI8" s="1021"/>
      <c r="CJ8" s="1021"/>
      <c r="CK8" s="1021"/>
      <c r="CL8" s="1022"/>
      <c r="CM8" s="1020">
        <v>31</v>
      </c>
      <c r="CN8" s="1021"/>
      <c r="CO8" s="1021"/>
      <c r="CP8" s="1021"/>
      <c r="CQ8" s="1022"/>
      <c r="CR8" s="1020">
        <v>27</v>
      </c>
      <c r="CS8" s="1021"/>
      <c r="CT8" s="1021"/>
      <c r="CU8" s="1021"/>
      <c r="CV8" s="1022"/>
      <c r="CW8" s="1020">
        <v>17</v>
      </c>
      <c r="CX8" s="1021"/>
      <c r="CY8" s="1021"/>
      <c r="CZ8" s="1021"/>
      <c r="DA8" s="1022"/>
      <c r="DB8" s="1020" t="s">
        <v>586</v>
      </c>
      <c r="DC8" s="1021"/>
      <c r="DD8" s="1021"/>
      <c r="DE8" s="1021"/>
      <c r="DF8" s="1022"/>
      <c r="DG8" s="1020" t="s">
        <v>587</v>
      </c>
      <c r="DH8" s="1021"/>
      <c r="DI8" s="1021"/>
      <c r="DJ8" s="1021"/>
      <c r="DK8" s="1022"/>
      <c r="DL8" s="1020" t="s">
        <v>587</v>
      </c>
      <c r="DM8" s="1021"/>
      <c r="DN8" s="1021"/>
      <c r="DO8" s="1021"/>
      <c r="DP8" s="1022"/>
      <c r="DQ8" s="1020" t="s">
        <v>587</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588</v>
      </c>
      <c r="BT9" s="1046"/>
      <c r="BU9" s="1046"/>
      <c r="BV9" s="1046"/>
      <c r="BW9" s="1046"/>
      <c r="BX9" s="1046"/>
      <c r="BY9" s="1046"/>
      <c r="BZ9" s="1046"/>
      <c r="CA9" s="1046"/>
      <c r="CB9" s="1046"/>
      <c r="CC9" s="1046"/>
      <c r="CD9" s="1046"/>
      <c r="CE9" s="1046"/>
      <c r="CF9" s="1046"/>
      <c r="CG9" s="1047"/>
      <c r="CH9" s="1020">
        <v>4</v>
      </c>
      <c r="CI9" s="1021"/>
      <c r="CJ9" s="1021"/>
      <c r="CK9" s="1021"/>
      <c r="CL9" s="1022"/>
      <c r="CM9" s="1020">
        <v>24</v>
      </c>
      <c r="CN9" s="1021"/>
      <c r="CO9" s="1021"/>
      <c r="CP9" s="1021"/>
      <c r="CQ9" s="1022"/>
      <c r="CR9" s="1020" t="s">
        <v>586</v>
      </c>
      <c r="CS9" s="1021"/>
      <c r="CT9" s="1021"/>
      <c r="CU9" s="1021"/>
      <c r="CV9" s="1022"/>
      <c r="CW9" s="1020">
        <v>4</v>
      </c>
      <c r="CX9" s="1021"/>
      <c r="CY9" s="1021"/>
      <c r="CZ9" s="1021"/>
      <c r="DA9" s="1022"/>
      <c r="DB9" s="1020" t="s">
        <v>589</v>
      </c>
      <c r="DC9" s="1021"/>
      <c r="DD9" s="1021"/>
      <c r="DE9" s="1021"/>
      <c r="DF9" s="1022"/>
      <c r="DG9" s="1020" t="s">
        <v>590</v>
      </c>
      <c r="DH9" s="1021"/>
      <c r="DI9" s="1021"/>
      <c r="DJ9" s="1021"/>
      <c r="DK9" s="1022"/>
      <c r="DL9" s="1020" t="s">
        <v>587</v>
      </c>
      <c r="DM9" s="1021"/>
      <c r="DN9" s="1021"/>
      <c r="DO9" s="1021"/>
      <c r="DP9" s="1022"/>
      <c r="DQ9" s="1020" t="s">
        <v>587</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376</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377</v>
      </c>
      <c r="B23" s="975" t="s">
        <v>378</v>
      </c>
      <c r="C23" s="976"/>
      <c r="D23" s="976"/>
      <c r="E23" s="976"/>
      <c r="F23" s="976"/>
      <c r="G23" s="976"/>
      <c r="H23" s="976"/>
      <c r="I23" s="976"/>
      <c r="J23" s="976"/>
      <c r="K23" s="976"/>
      <c r="L23" s="976"/>
      <c r="M23" s="976"/>
      <c r="N23" s="976"/>
      <c r="O23" s="976"/>
      <c r="P23" s="977"/>
      <c r="Q23" s="1099">
        <v>8943</v>
      </c>
      <c r="R23" s="1100"/>
      <c r="S23" s="1100"/>
      <c r="T23" s="1100"/>
      <c r="U23" s="1100"/>
      <c r="V23" s="1100">
        <v>8717</v>
      </c>
      <c r="W23" s="1100"/>
      <c r="X23" s="1100"/>
      <c r="Y23" s="1100"/>
      <c r="Z23" s="1100"/>
      <c r="AA23" s="1100">
        <v>225</v>
      </c>
      <c r="AB23" s="1100"/>
      <c r="AC23" s="1100"/>
      <c r="AD23" s="1100"/>
      <c r="AE23" s="1101"/>
      <c r="AF23" s="1102">
        <v>198</v>
      </c>
      <c r="AG23" s="1100"/>
      <c r="AH23" s="1100"/>
      <c r="AI23" s="1100"/>
      <c r="AJ23" s="1103"/>
      <c r="AK23" s="1104"/>
      <c r="AL23" s="1105"/>
      <c r="AM23" s="1105"/>
      <c r="AN23" s="1105"/>
      <c r="AO23" s="1105"/>
      <c r="AP23" s="1100">
        <v>6744</v>
      </c>
      <c r="AQ23" s="1100"/>
      <c r="AR23" s="1100"/>
      <c r="AS23" s="1100"/>
      <c r="AT23" s="1100"/>
      <c r="AU23" s="1106"/>
      <c r="AV23" s="1106"/>
      <c r="AW23" s="1106"/>
      <c r="AX23" s="1106"/>
      <c r="AY23" s="1107"/>
      <c r="AZ23" s="1096" t="s">
        <v>379</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357</v>
      </c>
      <c r="B26" s="1027"/>
      <c r="C26" s="1027"/>
      <c r="D26" s="1027"/>
      <c r="E26" s="1027"/>
      <c r="F26" s="1027"/>
      <c r="G26" s="1027"/>
      <c r="H26" s="1027"/>
      <c r="I26" s="1027"/>
      <c r="J26" s="1027"/>
      <c r="K26" s="1027"/>
      <c r="L26" s="1027"/>
      <c r="M26" s="1027"/>
      <c r="N26" s="1027"/>
      <c r="O26" s="1027"/>
      <c r="P26" s="1028"/>
      <c r="Q26" s="1032" t="s">
        <v>382</v>
      </c>
      <c r="R26" s="1033"/>
      <c r="S26" s="1033"/>
      <c r="T26" s="1033"/>
      <c r="U26" s="1034"/>
      <c r="V26" s="1032" t="s">
        <v>383</v>
      </c>
      <c r="W26" s="1033"/>
      <c r="X26" s="1033"/>
      <c r="Y26" s="1033"/>
      <c r="Z26" s="1034"/>
      <c r="AA26" s="1032" t="s">
        <v>384</v>
      </c>
      <c r="AB26" s="1033"/>
      <c r="AC26" s="1033"/>
      <c r="AD26" s="1033"/>
      <c r="AE26" s="1033"/>
      <c r="AF26" s="1090" t="s">
        <v>385</v>
      </c>
      <c r="AG26" s="1039"/>
      <c r="AH26" s="1039"/>
      <c r="AI26" s="1039"/>
      <c r="AJ26" s="1091"/>
      <c r="AK26" s="1033" t="s">
        <v>386</v>
      </c>
      <c r="AL26" s="1033"/>
      <c r="AM26" s="1033"/>
      <c r="AN26" s="1033"/>
      <c r="AO26" s="1034"/>
      <c r="AP26" s="1032" t="s">
        <v>387</v>
      </c>
      <c r="AQ26" s="1033"/>
      <c r="AR26" s="1033"/>
      <c r="AS26" s="1033"/>
      <c r="AT26" s="1034"/>
      <c r="AU26" s="1032" t="s">
        <v>388</v>
      </c>
      <c r="AV26" s="1033"/>
      <c r="AW26" s="1033"/>
      <c r="AX26" s="1033"/>
      <c r="AY26" s="1034"/>
      <c r="AZ26" s="1032" t="s">
        <v>389</v>
      </c>
      <c r="BA26" s="1033"/>
      <c r="BB26" s="1033"/>
      <c r="BC26" s="1033"/>
      <c r="BD26" s="1034"/>
      <c r="BE26" s="1032" t="s">
        <v>364</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390</v>
      </c>
      <c r="C28" s="1082"/>
      <c r="D28" s="1082"/>
      <c r="E28" s="1082"/>
      <c r="F28" s="1082"/>
      <c r="G28" s="1082"/>
      <c r="H28" s="1082"/>
      <c r="I28" s="1082"/>
      <c r="J28" s="1082"/>
      <c r="K28" s="1082"/>
      <c r="L28" s="1082"/>
      <c r="M28" s="1082"/>
      <c r="N28" s="1082"/>
      <c r="O28" s="1082"/>
      <c r="P28" s="1083"/>
      <c r="Q28" s="1084">
        <v>1860</v>
      </c>
      <c r="R28" s="1085"/>
      <c r="S28" s="1085"/>
      <c r="T28" s="1085"/>
      <c r="U28" s="1085"/>
      <c r="V28" s="1085">
        <v>1806</v>
      </c>
      <c r="W28" s="1085"/>
      <c r="X28" s="1085"/>
      <c r="Y28" s="1085"/>
      <c r="Z28" s="1085"/>
      <c r="AA28" s="1085">
        <v>54</v>
      </c>
      <c r="AB28" s="1085"/>
      <c r="AC28" s="1085"/>
      <c r="AD28" s="1085"/>
      <c r="AE28" s="1086"/>
      <c r="AF28" s="1087">
        <v>54</v>
      </c>
      <c r="AG28" s="1085"/>
      <c r="AH28" s="1085"/>
      <c r="AI28" s="1085"/>
      <c r="AJ28" s="1088"/>
      <c r="AK28" s="1089">
        <v>119</v>
      </c>
      <c r="AL28" s="1077"/>
      <c r="AM28" s="1077"/>
      <c r="AN28" s="1077"/>
      <c r="AO28" s="1077"/>
      <c r="AP28" s="1077">
        <v>2</v>
      </c>
      <c r="AQ28" s="1077"/>
      <c r="AR28" s="1077"/>
      <c r="AS28" s="1077"/>
      <c r="AT28" s="1077"/>
      <c r="AU28" s="1077" t="s">
        <v>584</v>
      </c>
      <c r="AV28" s="1077"/>
      <c r="AW28" s="1077"/>
      <c r="AX28" s="1077"/>
      <c r="AY28" s="1077"/>
      <c r="AZ28" s="1078" t="s">
        <v>511</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391</v>
      </c>
      <c r="C29" s="1069"/>
      <c r="D29" s="1069"/>
      <c r="E29" s="1069"/>
      <c r="F29" s="1069"/>
      <c r="G29" s="1069"/>
      <c r="H29" s="1069"/>
      <c r="I29" s="1069"/>
      <c r="J29" s="1069"/>
      <c r="K29" s="1069"/>
      <c r="L29" s="1069"/>
      <c r="M29" s="1069"/>
      <c r="N29" s="1069"/>
      <c r="O29" s="1069"/>
      <c r="P29" s="1070"/>
      <c r="Q29" s="1074">
        <v>1568</v>
      </c>
      <c r="R29" s="1075"/>
      <c r="S29" s="1075"/>
      <c r="T29" s="1075"/>
      <c r="U29" s="1075"/>
      <c r="V29" s="1075">
        <v>1525</v>
      </c>
      <c r="W29" s="1075"/>
      <c r="X29" s="1075"/>
      <c r="Y29" s="1075"/>
      <c r="Z29" s="1075"/>
      <c r="AA29" s="1075">
        <v>43</v>
      </c>
      <c r="AB29" s="1075"/>
      <c r="AC29" s="1075"/>
      <c r="AD29" s="1075"/>
      <c r="AE29" s="1076"/>
      <c r="AF29" s="1050">
        <v>43</v>
      </c>
      <c r="AG29" s="1051"/>
      <c r="AH29" s="1051"/>
      <c r="AI29" s="1051"/>
      <c r="AJ29" s="1052"/>
      <c r="AK29" s="1011">
        <v>233</v>
      </c>
      <c r="AL29" s="1002"/>
      <c r="AM29" s="1002"/>
      <c r="AN29" s="1002"/>
      <c r="AO29" s="1002"/>
      <c r="AP29" s="1002" t="s">
        <v>584</v>
      </c>
      <c r="AQ29" s="1002"/>
      <c r="AR29" s="1002"/>
      <c r="AS29" s="1002"/>
      <c r="AT29" s="1002"/>
      <c r="AU29" s="1002" t="s">
        <v>584</v>
      </c>
      <c r="AV29" s="1002"/>
      <c r="AW29" s="1002"/>
      <c r="AX29" s="1002"/>
      <c r="AY29" s="1002"/>
      <c r="AZ29" s="1073" t="s">
        <v>511</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392</v>
      </c>
      <c r="C30" s="1069"/>
      <c r="D30" s="1069"/>
      <c r="E30" s="1069"/>
      <c r="F30" s="1069"/>
      <c r="G30" s="1069"/>
      <c r="H30" s="1069"/>
      <c r="I30" s="1069"/>
      <c r="J30" s="1069"/>
      <c r="K30" s="1069"/>
      <c r="L30" s="1069"/>
      <c r="M30" s="1069"/>
      <c r="N30" s="1069"/>
      <c r="O30" s="1069"/>
      <c r="P30" s="1070"/>
      <c r="Q30" s="1074">
        <v>181</v>
      </c>
      <c r="R30" s="1075"/>
      <c r="S30" s="1075"/>
      <c r="T30" s="1075"/>
      <c r="U30" s="1075"/>
      <c r="V30" s="1075">
        <v>178</v>
      </c>
      <c r="W30" s="1075"/>
      <c r="X30" s="1075"/>
      <c r="Y30" s="1075"/>
      <c r="Z30" s="1075"/>
      <c r="AA30" s="1075">
        <v>3</v>
      </c>
      <c r="AB30" s="1075"/>
      <c r="AC30" s="1075"/>
      <c r="AD30" s="1075"/>
      <c r="AE30" s="1076"/>
      <c r="AF30" s="1050">
        <v>3</v>
      </c>
      <c r="AG30" s="1051"/>
      <c r="AH30" s="1051"/>
      <c r="AI30" s="1051"/>
      <c r="AJ30" s="1052"/>
      <c r="AK30" s="1011">
        <v>71</v>
      </c>
      <c r="AL30" s="1002"/>
      <c r="AM30" s="1002"/>
      <c r="AN30" s="1002"/>
      <c r="AO30" s="1002"/>
      <c r="AP30" s="1002" t="s">
        <v>584</v>
      </c>
      <c r="AQ30" s="1002"/>
      <c r="AR30" s="1002"/>
      <c r="AS30" s="1002"/>
      <c r="AT30" s="1002"/>
      <c r="AU30" s="1002" t="s">
        <v>584</v>
      </c>
      <c r="AV30" s="1002"/>
      <c r="AW30" s="1002"/>
      <c r="AX30" s="1002"/>
      <c r="AY30" s="1002"/>
      <c r="AZ30" s="1073" t="s">
        <v>511</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393</v>
      </c>
      <c r="C31" s="1069"/>
      <c r="D31" s="1069"/>
      <c r="E31" s="1069"/>
      <c r="F31" s="1069"/>
      <c r="G31" s="1069"/>
      <c r="H31" s="1069"/>
      <c r="I31" s="1069"/>
      <c r="J31" s="1069"/>
      <c r="K31" s="1069"/>
      <c r="L31" s="1069"/>
      <c r="M31" s="1069"/>
      <c r="N31" s="1069"/>
      <c r="O31" s="1069"/>
      <c r="P31" s="1070"/>
      <c r="Q31" s="1074">
        <v>127</v>
      </c>
      <c r="R31" s="1075"/>
      <c r="S31" s="1075"/>
      <c r="T31" s="1075"/>
      <c r="U31" s="1075"/>
      <c r="V31" s="1075">
        <v>108</v>
      </c>
      <c r="W31" s="1075"/>
      <c r="X31" s="1075"/>
      <c r="Y31" s="1075"/>
      <c r="Z31" s="1075"/>
      <c r="AA31" s="1075">
        <v>19</v>
      </c>
      <c r="AB31" s="1075"/>
      <c r="AC31" s="1075"/>
      <c r="AD31" s="1075"/>
      <c r="AE31" s="1076"/>
      <c r="AF31" s="1050">
        <v>592</v>
      </c>
      <c r="AG31" s="1051"/>
      <c r="AH31" s="1051"/>
      <c r="AI31" s="1051"/>
      <c r="AJ31" s="1052"/>
      <c r="AK31" s="1011" t="s">
        <v>585</v>
      </c>
      <c r="AL31" s="1002"/>
      <c r="AM31" s="1002"/>
      <c r="AN31" s="1002"/>
      <c r="AO31" s="1002"/>
      <c r="AP31" s="1002">
        <v>412</v>
      </c>
      <c r="AQ31" s="1002"/>
      <c r="AR31" s="1002"/>
      <c r="AS31" s="1002"/>
      <c r="AT31" s="1002"/>
      <c r="AU31" s="1002">
        <v>3</v>
      </c>
      <c r="AV31" s="1002"/>
      <c r="AW31" s="1002"/>
      <c r="AX31" s="1002"/>
      <c r="AY31" s="1002"/>
      <c r="AZ31" s="1073" t="s">
        <v>511</v>
      </c>
      <c r="BA31" s="1073"/>
      <c r="BB31" s="1073"/>
      <c r="BC31" s="1073"/>
      <c r="BD31" s="1073"/>
      <c r="BE31" s="1063" t="s">
        <v>394</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395</v>
      </c>
      <c r="C32" s="1069"/>
      <c r="D32" s="1069"/>
      <c r="E32" s="1069"/>
      <c r="F32" s="1069"/>
      <c r="G32" s="1069"/>
      <c r="H32" s="1069"/>
      <c r="I32" s="1069"/>
      <c r="J32" s="1069"/>
      <c r="K32" s="1069"/>
      <c r="L32" s="1069"/>
      <c r="M32" s="1069"/>
      <c r="N32" s="1069"/>
      <c r="O32" s="1069"/>
      <c r="P32" s="1070"/>
      <c r="Q32" s="1074">
        <v>487</v>
      </c>
      <c r="R32" s="1075"/>
      <c r="S32" s="1075"/>
      <c r="T32" s="1075"/>
      <c r="U32" s="1075"/>
      <c r="V32" s="1075">
        <v>529</v>
      </c>
      <c r="W32" s="1075"/>
      <c r="X32" s="1075"/>
      <c r="Y32" s="1075"/>
      <c r="Z32" s="1075"/>
      <c r="AA32" s="1075">
        <v>-42</v>
      </c>
      <c r="AB32" s="1075"/>
      <c r="AC32" s="1075"/>
      <c r="AD32" s="1075"/>
      <c r="AE32" s="1076"/>
      <c r="AF32" s="1050">
        <v>43</v>
      </c>
      <c r="AG32" s="1051"/>
      <c r="AH32" s="1051"/>
      <c r="AI32" s="1051"/>
      <c r="AJ32" s="1052"/>
      <c r="AK32" s="1011">
        <v>200</v>
      </c>
      <c r="AL32" s="1002"/>
      <c r="AM32" s="1002"/>
      <c r="AN32" s="1002"/>
      <c r="AO32" s="1002"/>
      <c r="AP32" s="1002">
        <v>406</v>
      </c>
      <c r="AQ32" s="1002"/>
      <c r="AR32" s="1002"/>
      <c r="AS32" s="1002"/>
      <c r="AT32" s="1002"/>
      <c r="AU32" s="1002">
        <v>377</v>
      </c>
      <c r="AV32" s="1002"/>
      <c r="AW32" s="1002"/>
      <c r="AX32" s="1002"/>
      <c r="AY32" s="1002"/>
      <c r="AZ32" s="1073" t="s">
        <v>511</v>
      </c>
      <c r="BA32" s="1073"/>
      <c r="BB32" s="1073"/>
      <c r="BC32" s="1073"/>
      <c r="BD32" s="1073"/>
      <c r="BE32" s="1063" t="s">
        <v>396</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397</v>
      </c>
      <c r="C33" s="1069"/>
      <c r="D33" s="1069"/>
      <c r="E33" s="1069"/>
      <c r="F33" s="1069"/>
      <c r="G33" s="1069"/>
      <c r="H33" s="1069"/>
      <c r="I33" s="1069"/>
      <c r="J33" s="1069"/>
      <c r="K33" s="1069"/>
      <c r="L33" s="1069"/>
      <c r="M33" s="1069"/>
      <c r="N33" s="1069"/>
      <c r="O33" s="1069"/>
      <c r="P33" s="1070"/>
      <c r="Q33" s="1074">
        <v>82</v>
      </c>
      <c r="R33" s="1075"/>
      <c r="S33" s="1075"/>
      <c r="T33" s="1075"/>
      <c r="U33" s="1075"/>
      <c r="V33" s="1075">
        <v>55</v>
      </c>
      <c r="W33" s="1075"/>
      <c r="X33" s="1075"/>
      <c r="Y33" s="1075"/>
      <c r="Z33" s="1075"/>
      <c r="AA33" s="1075">
        <v>27</v>
      </c>
      <c r="AB33" s="1075"/>
      <c r="AC33" s="1075"/>
      <c r="AD33" s="1075"/>
      <c r="AE33" s="1076"/>
      <c r="AF33" s="1050">
        <v>27</v>
      </c>
      <c r="AG33" s="1051"/>
      <c r="AH33" s="1051"/>
      <c r="AI33" s="1051"/>
      <c r="AJ33" s="1052"/>
      <c r="AK33" s="1011" t="s">
        <v>584</v>
      </c>
      <c r="AL33" s="1002"/>
      <c r="AM33" s="1002"/>
      <c r="AN33" s="1002"/>
      <c r="AO33" s="1002"/>
      <c r="AP33" s="1002">
        <v>63</v>
      </c>
      <c r="AQ33" s="1002"/>
      <c r="AR33" s="1002"/>
      <c r="AS33" s="1002"/>
      <c r="AT33" s="1002"/>
      <c r="AU33" s="1002">
        <v>56</v>
      </c>
      <c r="AV33" s="1002"/>
      <c r="AW33" s="1002"/>
      <c r="AX33" s="1002"/>
      <c r="AY33" s="1002"/>
      <c r="AZ33" s="1073" t="s">
        <v>511</v>
      </c>
      <c r="BA33" s="1073"/>
      <c r="BB33" s="1073"/>
      <c r="BC33" s="1073"/>
      <c r="BD33" s="1073"/>
      <c r="BE33" s="1063" t="s">
        <v>398</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399</v>
      </c>
      <c r="C34" s="1069"/>
      <c r="D34" s="1069"/>
      <c r="E34" s="1069"/>
      <c r="F34" s="1069"/>
      <c r="G34" s="1069"/>
      <c r="H34" s="1069"/>
      <c r="I34" s="1069"/>
      <c r="J34" s="1069"/>
      <c r="K34" s="1069"/>
      <c r="L34" s="1069"/>
      <c r="M34" s="1069"/>
      <c r="N34" s="1069"/>
      <c r="O34" s="1069"/>
      <c r="P34" s="1070"/>
      <c r="Q34" s="1074">
        <v>72</v>
      </c>
      <c r="R34" s="1075"/>
      <c r="S34" s="1075"/>
      <c r="T34" s="1075"/>
      <c r="U34" s="1075"/>
      <c r="V34" s="1075">
        <v>63</v>
      </c>
      <c r="W34" s="1075"/>
      <c r="X34" s="1075"/>
      <c r="Y34" s="1075"/>
      <c r="Z34" s="1075"/>
      <c r="AA34" s="1075">
        <v>8</v>
      </c>
      <c r="AB34" s="1075"/>
      <c r="AC34" s="1075"/>
      <c r="AD34" s="1075"/>
      <c r="AE34" s="1076"/>
      <c r="AF34" s="1050">
        <v>8</v>
      </c>
      <c r="AG34" s="1051"/>
      <c r="AH34" s="1051"/>
      <c r="AI34" s="1051"/>
      <c r="AJ34" s="1052"/>
      <c r="AK34" s="1011">
        <v>36</v>
      </c>
      <c r="AL34" s="1002"/>
      <c r="AM34" s="1002"/>
      <c r="AN34" s="1002"/>
      <c r="AO34" s="1002"/>
      <c r="AP34" s="1002">
        <v>355</v>
      </c>
      <c r="AQ34" s="1002"/>
      <c r="AR34" s="1002"/>
      <c r="AS34" s="1002"/>
      <c r="AT34" s="1002"/>
      <c r="AU34" s="1002">
        <v>314</v>
      </c>
      <c r="AV34" s="1002"/>
      <c r="AW34" s="1002"/>
      <c r="AX34" s="1002"/>
      <c r="AY34" s="1002"/>
      <c r="AZ34" s="1073" t="s">
        <v>511</v>
      </c>
      <c r="BA34" s="1073"/>
      <c r="BB34" s="1073"/>
      <c r="BC34" s="1073"/>
      <c r="BD34" s="1073"/>
      <c r="BE34" s="1063" t="s">
        <v>400</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401</v>
      </c>
      <c r="C35" s="1069"/>
      <c r="D35" s="1069"/>
      <c r="E35" s="1069"/>
      <c r="F35" s="1069"/>
      <c r="G35" s="1069"/>
      <c r="H35" s="1069"/>
      <c r="I35" s="1069"/>
      <c r="J35" s="1069"/>
      <c r="K35" s="1069"/>
      <c r="L35" s="1069"/>
      <c r="M35" s="1069"/>
      <c r="N35" s="1069"/>
      <c r="O35" s="1069"/>
      <c r="P35" s="1070"/>
      <c r="Q35" s="1074">
        <v>25</v>
      </c>
      <c r="R35" s="1075"/>
      <c r="S35" s="1075"/>
      <c r="T35" s="1075"/>
      <c r="U35" s="1075"/>
      <c r="V35" s="1075">
        <v>24</v>
      </c>
      <c r="W35" s="1075"/>
      <c r="X35" s="1075"/>
      <c r="Y35" s="1075"/>
      <c r="Z35" s="1075"/>
      <c r="AA35" s="1075">
        <v>1</v>
      </c>
      <c r="AB35" s="1075"/>
      <c r="AC35" s="1075"/>
      <c r="AD35" s="1075"/>
      <c r="AE35" s="1076"/>
      <c r="AF35" s="1050">
        <v>1</v>
      </c>
      <c r="AG35" s="1051"/>
      <c r="AH35" s="1051"/>
      <c r="AI35" s="1051"/>
      <c r="AJ35" s="1052"/>
      <c r="AK35" s="1011" t="s">
        <v>584</v>
      </c>
      <c r="AL35" s="1002"/>
      <c r="AM35" s="1002"/>
      <c r="AN35" s="1002"/>
      <c r="AO35" s="1002"/>
      <c r="AP35" s="1002">
        <v>24</v>
      </c>
      <c r="AQ35" s="1002"/>
      <c r="AR35" s="1002"/>
      <c r="AS35" s="1002"/>
      <c r="AT35" s="1002"/>
      <c r="AU35" s="1002">
        <v>22</v>
      </c>
      <c r="AV35" s="1002"/>
      <c r="AW35" s="1002"/>
      <c r="AX35" s="1002"/>
      <c r="AY35" s="1002"/>
      <c r="AZ35" s="1073" t="s">
        <v>511</v>
      </c>
      <c r="BA35" s="1073"/>
      <c r="BB35" s="1073"/>
      <c r="BC35" s="1073"/>
      <c r="BD35" s="1073"/>
      <c r="BE35" s="1063" t="s">
        <v>400</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t="s">
        <v>402</v>
      </c>
      <c r="C36" s="1069"/>
      <c r="D36" s="1069"/>
      <c r="E36" s="1069"/>
      <c r="F36" s="1069"/>
      <c r="G36" s="1069"/>
      <c r="H36" s="1069"/>
      <c r="I36" s="1069"/>
      <c r="J36" s="1069"/>
      <c r="K36" s="1069"/>
      <c r="L36" s="1069"/>
      <c r="M36" s="1069"/>
      <c r="N36" s="1069"/>
      <c r="O36" s="1069"/>
      <c r="P36" s="1070"/>
      <c r="Q36" s="1074">
        <v>52</v>
      </c>
      <c r="R36" s="1075"/>
      <c r="S36" s="1075"/>
      <c r="T36" s="1075"/>
      <c r="U36" s="1075"/>
      <c r="V36" s="1075">
        <v>42</v>
      </c>
      <c r="W36" s="1075"/>
      <c r="X36" s="1075"/>
      <c r="Y36" s="1075"/>
      <c r="Z36" s="1075"/>
      <c r="AA36" s="1075">
        <v>10</v>
      </c>
      <c r="AB36" s="1075"/>
      <c r="AC36" s="1075"/>
      <c r="AD36" s="1075"/>
      <c r="AE36" s="1076"/>
      <c r="AF36" s="1050">
        <v>10</v>
      </c>
      <c r="AG36" s="1051"/>
      <c r="AH36" s="1051"/>
      <c r="AI36" s="1051"/>
      <c r="AJ36" s="1052"/>
      <c r="AK36" s="1011" t="s">
        <v>584</v>
      </c>
      <c r="AL36" s="1002"/>
      <c r="AM36" s="1002"/>
      <c r="AN36" s="1002"/>
      <c r="AO36" s="1002"/>
      <c r="AP36" s="1002">
        <v>63</v>
      </c>
      <c r="AQ36" s="1002"/>
      <c r="AR36" s="1002"/>
      <c r="AS36" s="1002"/>
      <c r="AT36" s="1002"/>
      <c r="AU36" s="1002">
        <v>56</v>
      </c>
      <c r="AV36" s="1002"/>
      <c r="AW36" s="1002"/>
      <c r="AX36" s="1002"/>
      <c r="AY36" s="1002"/>
      <c r="AZ36" s="1073" t="s">
        <v>511</v>
      </c>
      <c r="BA36" s="1073"/>
      <c r="BB36" s="1073"/>
      <c r="BC36" s="1073"/>
      <c r="BD36" s="1073"/>
      <c r="BE36" s="1063" t="s">
        <v>400</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t="s">
        <v>403</v>
      </c>
      <c r="C37" s="1069"/>
      <c r="D37" s="1069"/>
      <c r="E37" s="1069"/>
      <c r="F37" s="1069"/>
      <c r="G37" s="1069"/>
      <c r="H37" s="1069"/>
      <c r="I37" s="1069"/>
      <c r="J37" s="1069"/>
      <c r="K37" s="1069"/>
      <c r="L37" s="1069"/>
      <c r="M37" s="1069"/>
      <c r="N37" s="1069"/>
      <c r="O37" s="1069"/>
      <c r="P37" s="1070"/>
      <c r="Q37" s="1074">
        <v>55</v>
      </c>
      <c r="R37" s="1075"/>
      <c r="S37" s="1075"/>
      <c r="T37" s="1075"/>
      <c r="U37" s="1075"/>
      <c r="V37" s="1075">
        <v>53</v>
      </c>
      <c r="W37" s="1075"/>
      <c r="X37" s="1075"/>
      <c r="Y37" s="1075"/>
      <c r="Z37" s="1075"/>
      <c r="AA37" s="1075">
        <v>2</v>
      </c>
      <c r="AB37" s="1075"/>
      <c r="AC37" s="1075"/>
      <c r="AD37" s="1075"/>
      <c r="AE37" s="1076"/>
      <c r="AF37" s="1050">
        <v>2</v>
      </c>
      <c r="AG37" s="1051"/>
      <c r="AH37" s="1051"/>
      <c r="AI37" s="1051"/>
      <c r="AJ37" s="1052"/>
      <c r="AK37" s="1011">
        <v>47</v>
      </c>
      <c r="AL37" s="1002"/>
      <c r="AM37" s="1002"/>
      <c r="AN37" s="1002"/>
      <c r="AO37" s="1002"/>
      <c r="AP37" s="1002">
        <v>243</v>
      </c>
      <c r="AQ37" s="1002"/>
      <c r="AR37" s="1002"/>
      <c r="AS37" s="1002"/>
      <c r="AT37" s="1002"/>
      <c r="AU37" s="1002">
        <v>243</v>
      </c>
      <c r="AV37" s="1002"/>
      <c r="AW37" s="1002"/>
      <c r="AX37" s="1002"/>
      <c r="AY37" s="1002"/>
      <c r="AZ37" s="1073" t="s">
        <v>511</v>
      </c>
      <c r="BA37" s="1073"/>
      <c r="BB37" s="1073"/>
      <c r="BC37" s="1073"/>
      <c r="BD37" s="1073"/>
      <c r="BE37" s="1063" t="s">
        <v>398</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t="s">
        <v>404</v>
      </c>
      <c r="C38" s="1069"/>
      <c r="D38" s="1069"/>
      <c r="E38" s="1069"/>
      <c r="F38" s="1069"/>
      <c r="G38" s="1069"/>
      <c r="H38" s="1069"/>
      <c r="I38" s="1069"/>
      <c r="J38" s="1069"/>
      <c r="K38" s="1069"/>
      <c r="L38" s="1069"/>
      <c r="M38" s="1069"/>
      <c r="N38" s="1069"/>
      <c r="O38" s="1069"/>
      <c r="P38" s="1070"/>
      <c r="Q38" s="1074">
        <v>75</v>
      </c>
      <c r="R38" s="1075"/>
      <c r="S38" s="1075"/>
      <c r="T38" s="1075"/>
      <c r="U38" s="1075"/>
      <c r="V38" s="1075">
        <v>71</v>
      </c>
      <c r="W38" s="1075"/>
      <c r="X38" s="1075"/>
      <c r="Y38" s="1075"/>
      <c r="Z38" s="1075"/>
      <c r="AA38" s="1075">
        <v>5</v>
      </c>
      <c r="AB38" s="1075"/>
      <c r="AC38" s="1075"/>
      <c r="AD38" s="1075"/>
      <c r="AE38" s="1076"/>
      <c r="AF38" s="1050">
        <v>5</v>
      </c>
      <c r="AG38" s="1051"/>
      <c r="AH38" s="1051"/>
      <c r="AI38" s="1051"/>
      <c r="AJ38" s="1052"/>
      <c r="AK38" s="1011">
        <v>62</v>
      </c>
      <c r="AL38" s="1002"/>
      <c r="AM38" s="1002"/>
      <c r="AN38" s="1002"/>
      <c r="AO38" s="1002"/>
      <c r="AP38" s="1002">
        <v>475</v>
      </c>
      <c r="AQ38" s="1002"/>
      <c r="AR38" s="1002"/>
      <c r="AS38" s="1002"/>
      <c r="AT38" s="1002"/>
      <c r="AU38" s="1002">
        <v>475</v>
      </c>
      <c r="AV38" s="1002"/>
      <c r="AW38" s="1002"/>
      <c r="AX38" s="1002"/>
      <c r="AY38" s="1002"/>
      <c r="AZ38" s="1073" t="s">
        <v>511</v>
      </c>
      <c r="BA38" s="1073"/>
      <c r="BB38" s="1073"/>
      <c r="BC38" s="1073"/>
      <c r="BD38" s="1073"/>
      <c r="BE38" s="1063" t="s">
        <v>400</v>
      </c>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t="s">
        <v>405</v>
      </c>
      <c r="C39" s="1069"/>
      <c r="D39" s="1069"/>
      <c r="E39" s="1069"/>
      <c r="F39" s="1069"/>
      <c r="G39" s="1069"/>
      <c r="H39" s="1069"/>
      <c r="I39" s="1069"/>
      <c r="J39" s="1069"/>
      <c r="K39" s="1069"/>
      <c r="L39" s="1069"/>
      <c r="M39" s="1069"/>
      <c r="N39" s="1069"/>
      <c r="O39" s="1069"/>
      <c r="P39" s="1070"/>
      <c r="Q39" s="1074">
        <v>184</v>
      </c>
      <c r="R39" s="1075"/>
      <c r="S39" s="1075"/>
      <c r="T39" s="1075"/>
      <c r="U39" s="1075"/>
      <c r="V39" s="1075">
        <v>176</v>
      </c>
      <c r="W39" s="1075"/>
      <c r="X39" s="1075"/>
      <c r="Y39" s="1075"/>
      <c r="Z39" s="1075"/>
      <c r="AA39" s="1075">
        <v>8</v>
      </c>
      <c r="AB39" s="1075"/>
      <c r="AC39" s="1075"/>
      <c r="AD39" s="1075"/>
      <c r="AE39" s="1076"/>
      <c r="AF39" s="1050">
        <v>8</v>
      </c>
      <c r="AG39" s="1051"/>
      <c r="AH39" s="1051"/>
      <c r="AI39" s="1051"/>
      <c r="AJ39" s="1052"/>
      <c r="AK39" s="1011">
        <v>84</v>
      </c>
      <c r="AL39" s="1002"/>
      <c r="AM39" s="1002"/>
      <c r="AN39" s="1002"/>
      <c r="AO39" s="1002"/>
      <c r="AP39" s="1002">
        <v>612</v>
      </c>
      <c r="AQ39" s="1002"/>
      <c r="AR39" s="1002"/>
      <c r="AS39" s="1002"/>
      <c r="AT39" s="1002"/>
      <c r="AU39" s="1002">
        <v>612</v>
      </c>
      <c r="AV39" s="1002"/>
      <c r="AW39" s="1002"/>
      <c r="AX39" s="1002"/>
      <c r="AY39" s="1002"/>
      <c r="AZ39" s="1073" t="s">
        <v>511</v>
      </c>
      <c r="BA39" s="1073"/>
      <c r="BB39" s="1073"/>
      <c r="BC39" s="1073"/>
      <c r="BD39" s="1073"/>
      <c r="BE39" s="1063" t="s">
        <v>398</v>
      </c>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t="s">
        <v>406</v>
      </c>
      <c r="C40" s="1069"/>
      <c r="D40" s="1069"/>
      <c r="E40" s="1069"/>
      <c r="F40" s="1069"/>
      <c r="G40" s="1069"/>
      <c r="H40" s="1069"/>
      <c r="I40" s="1069"/>
      <c r="J40" s="1069"/>
      <c r="K40" s="1069"/>
      <c r="L40" s="1069"/>
      <c r="M40" s="1069"/>
      <c r="N40" s="1069"/>
      <c r="O40" s="1069"/>
      <c r="P40" s="1070"/>
      <c r="Q40" s="1074">
        <v>11</v>
      </c>
      <c r="R40" s="1075"/>
      <c r="S40" s="1075"/>
      <c r="T40" s="1075"/>
      <c r="U40" s="1075"/>
      <c r="V40" s="1075">
        <v>10</v>
      </c>
      <c r="W40" s="1075"/>
      <c r="X40" s="1075"/>
      <c r="Y40" s="1075"/>
      <c r="Z40" s="1075"/>
      <c r="AA40" s="1075">
        <v>1</v>
      </c>
      <c r="AB40" s="1075"/>
      <c r="AC40" s="1075"/>
      <c r="AD40" s="1075"/>
      <c r="AE40" s="1076"/>
      <c r="AF40" s="1050">
        <v>1</v>
      </c>
      <c r="AG40" s="1051"/>
      <c r="AH40" s="1051"/>
      <c r="AI40" s="1051"/>
      <c r="AJ40" s="1052"/>
      <c r="AK40" s="1011">
        <v>9</v>
      </c>
      <c r="AL40" s="1002"/>
      <c r="AM40" s="1002"/>
      <c r="AN40" s="1002"/>
      <c r="AO40" s="1002"/>
      <c r="AP40" s="1002">
        <v>44</v>
      </c>
      <c r="AQ40" s="1002"/>
      <c r="AR40" s="1002"/>
      <c r="AS40" s="1002"/>
      <c r="AT40" s="1002"/>
      <c r="AU40" s="1002">
        <v>44</v>
      </c>
      <c r="AV40" s="1002"/>
      <c r="AW40" s="1002"/>
      <c r="AX40" s="1002"/>
      <c r="AY40" s="1002"/>
      <c r="AZ40" s="1073" t="s">
        <v>511</v>
      </c>
      <c r="BA40" s="1073"/>
      <c r="BB40" s="1073"/>
      <c r="BC40" s="1073"/>
      <c r="BD40" s="1073"/>
      <c r="BE40" s="1063" t="s">
        <v>400</v>
      </c>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t="s">
        <v>407</v>
      </c>
      <c r="C41" s="1069"/>
      <c r="D41" s="1069"/>
      <c r="E41" s="1069"/>
      <c r="F41" s="1069"/>
      <c r="G41" s="1069"/>
      <c r="H41" s="1069"/>
      <c r="I41" s="1069"/>
      <c r="J41" s="1069"/>
      <c r="K41" s="1069"/>
      <c r="L41" s="1069"/>
      <c r="M41" s="1069"/>
      <c r="N41" s="1069"/>
      <c r="O41" s="1069"/>
      <c r="P41" s="1070"/>
      <c r="Q41" s="1074">
        <v>26</v>
      </c>
      <c r="R41" s="1075"/>
      <c r="S41" s="1075"/>
      <c r="T41" s="1075"/>
      <c r="U41" s="1075"/>
      <c r="V41" s="1075">
        <v>24</v>
      </c>
      <c r="W41" s="1075"/>
      <c r="X41" s="1075"/>
      <c r="Y41" s="1075"/>
      <c r="Z41" s="1075"/>
      <c r="AA41" s="1075">
        <v>3</v>
      </c>
      <c r="AB41" s="1075"/>
      <c r="AC41" s="1075"/>
      <c r="AD41" s="1075"/>
      <c r="AE41" s="1076"/>
      <c r="AF41" s="1050">
        <v>3</v>
      </c>
      <c r="AG41" s="1051"/>
      <c r="AH41" s="1051"/>
      <c r="AI41" s="1051"/>
      <c r="AJ41" s="1052"/>
      <c r="AK41" s="1011">
        <v>19</v>
      </c>
      <c r="AL41" s="1002"/>
      <c r="AM41" s="1002"/>
      <c r="AN41" s="1002"/>
      <c r="AO41" s="1002"/>
      <c r="AP41" s="1002">
        <v>96</v>
      </c>
      <c r="AQ41" s="1002"/>
      <c r="AR41" s="1002"/>
      <c r="AS41" s="1002"/>
      <c r="AT41" s="1002"/>
      <c r="AU41" s="1002">
        <v>96</v>
      </c>
      <c r="AV41" s="1002"/>
      <c r="AW41" s="1002"/>
      <c r="AX41" s="1002"/>
      <c r="AY41" s="1002"/>
      <c r="AZ41" s="1073" t="s">
        <v>511</v>
      </c>
      <c r="BA41" s="1073"/>
      <c r="BB41" s="1073"/>
      <c r="BC41" s="1073"/>
      <c r="BD41" s="1073"/>
      <c r="BE41" s="1063" t="s">
        <v>398</v>
      </c>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t="s">
        <v>408</v>
      </c>
      <c r="C42" s="1069"/>
      <c r="D42" s="1069"/>
      <c r="E42" s="1069"/>
      <c r="F42" s="1069"/>
      <c r="G42" s="1069"/>
      <c r="H42" s="1069"/>
      <c r="I42" s="1069"/>
      <c r="J42" s="1069"/>
      <c r="K42" s="1069"/>
      <c r="L42" s="1069"/>
      <c r="M42" s="1069"/>
      <c r="N42" s="1069"/>
      <c r="O42" s="1069"/>
      <c r="P42" s="1070"/>
      <c r="Q42" s="1074">
        <v>11</v>
      </c>
      <c r="R42" s="1075"/>
      <c r="S42" s="1075"/>
      <c r="T42" s="1075"/>
      <c r="U42" s="1075"/>
      <c r="V42" s="1075">
        <v>9</v>
      </c>
      <c r="W42" s="1075"/>
      <c r="X42" s="1075"/>
      <c r="Y42" s="1075"/>
      <c r="Z42" s="1075"/>
      <c r="AA42" s="1075">
        <v>2</v>
      </c>
      <c r="AB42" s="1075"/>
      <c r="AC42" s="1075"/>
      <c r="AD42" s="1075"/>
      <c r="AE42" s="1076"/>
      <c r="AF42" s="1050">
        <v>2</v>
      </c>
      <c r="AG42" s="1051"/>
      <c r="AH42" s="1051"/>
      <c r="AI42" s="1051"/>
      <c r="AJ42" s="1052"/>
      <c r="AK42" s="1011">
        <v>7</v>
      </c>
      <c r="AL42" s="1002"/>
      <c r="AM42" s="1002"/>
      <c r="AN42" s="1002"/>
      <c r="AO42" s="1002"/>
      <c r="AP42" s="1002">
        <v>32</v>
      </c>
      <c r="AQ42" s="1002"/>
      <c r="AR42" s="1002"/>
      <c r="AS42" s="1002"/>
      <c r="AT42" s="1002"/>
      <c r="AU42" s="1002">
        <v>32</v>
      </c>
      <c r="AV42" s="1002"/>
      <c r="AW42" s="1002"/>
      <c r="AX42" s="1002"/>
      <c r="AY42" s="1002"/>
      <c r="AZ42" s="1073" t="s">
        <v>511</v>
      </c>
      <c r="BA42" s="1073"/>
      <c r="BB42" s="1073"/>
      <c r="BC42" s="1073"/>
      <c r="BD42" s="1073"/>
      <c r="BE42" s="1063" t="s">
        <v>409</v>
      </c>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t="s">
        <v>410</v>
      </c>
      <c r="C43" s="1069"/>
      <c r="D43" s="1069"/>
      <c r="E43" s="1069"/>
      <c r="F43" s="1069"/>
      <c r="G43" s="1069"/>
      <c r="H43" s="1069"/>
      <c r="I43" s="1069"/>
      <c r="J43" s="1069"/>
      <c r="K43" s="1069"/>
      <c r="L43" s="1069"/>
      <c r="M43" s="1069"/>
      <c r="N43" s="1069"/>
      <c r="O43" s="1069"/>
      <c r="P43" s="1070"/>
      <c r="Q43" s="1074">
        <v>15</v>
      </c>
      <c r="R43" s="1075"/>
      <c r="S43" s="1075"/>
      <c r="T43" s="1075"/>
      <c r="U43" s="1075"/>
      <c r="V43" s="1075">
        <v>13</v>
      </c>
      <c r="W43" s="1075"/>
      <c r="X43" s="1075"/>
      <c r="Y43" s="1075"/>
      <c r="Z43" s="1075"/>
      <c r="AA43" s="1075">
        <v>2</v>
      </c>
      <c r="AB43" s="1075"/>
      <c r="AC43" s="1075"/>
      <c r="AD43" s="1075"/>
      <c r="AE43" s="1076"/>
      <c r="AF43" s="1050">
        <v>2</v>
      </c>
      <c r="AG43" s="1051"/>
      <c r="AH43" s="1051"/>
      <c r="AI43" s="1051"/>
      <c r="AJ43" s="1052"/>
      <c r="AK43" s="1011">
        <v>12</v>
      </c>
      <c r="AL43" s="1002"/>
      <c r="AM43" s="1002"/>
      <c r="AN43" s="1002"/>
      <c r="AO43" s="1002"/>
      <c r="AP43" s="1002">
        <v>82</v>
      </c>
      <c r="AQ43" s="1002"/>
      <c r="AR43" s="1002"/>
      <c r="AS43" s="1002"/>
      <c r="AT43" s="1002"/>
      <c r="AU43" s="1002">
        <v>82</v>
      </c>
      <c r="AV43" s="1002"/>
      <c r="AW43" s="1002"/>
      <c r="AX43" s="1002"/>
      <c r="AY43" s="1002"/>
      <c r="AZ43" s="1073" t="s">
        <v>511</v>
      </c>
      <c r="BA43" s="1073"/>
      <c r="BB43" s="1073"/>
      <c r="BC43" s="1073"/>
      <c r="BD43" s="1073"/>
      <c r="BE43" s="1063" t="s">
        <v>398</v>
      </c>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411</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377</v>
      </c>
      <c r="B63" s="975" t="s">
        <v>412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805</v>
      </c>
      <c r="AG63" s="990"/>
      <c r="AH63" s="990"/>
      <c r="AI63" s="990"/>
      <c r="AJ63" s="1061"/>
      <c r="AK63" s="1062"/>
      <c r="AL63" s="994"/>
      <c r="AM63" s="994"/>
      <c r="AN63" s="994"/>
      <c r="AO63" s="994"/>
      <c r="AP63" s="990">
        <v>2909</v>
      </c>
      <c r="AQ63" s="990"/>
      <c r="AR63" s="990"/>
      <c r="AS63" s="990"/>
      <c r="AT63" s="990"/>
      <c r="AU63" s="990">
        <v>2412</v>
      </c>
      <c r="AV63" s="990"/>
      <c r="AW63" s="990"/>
      <c r="AX63" s="990"/>
      <c r="AY63" s="990"/>
      <c r="AZ63" s="1056"/>
      <c r="BA63" s="1056"/>
      <c r="BB63" s="1056"/>
      <c r="BC63" s="1056"/>
      <c r="BD63" s="1056"/>
      <c r="BE63" s="991"/>
      <c r="BF63" s="991"/>
      <c r="BG63" s="991"/>
      <c r="BH63" s="991"/>
      <c r="BI63" s="992"/>
      <c r="BJ63" s="1057" t="s">
        <v>122</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414</v>
      </c>
      <c r="B66" s="1027"/>
      <c r="C66" s="1027"/>
      <c r="D66" s="1027"/>
      <c r="E66" s="1027"/>
      <c r="F66" s="1027"/>
      <c r="G66" s="1027"/>
      <c r="H66" s="1027"/>
      <c r="I66" s="1027"/>
      <c r="J66" s="1027"/>
      <c r="K66" s="1027"/>
      <c r="L66" s="1027"/>
      <c r="M66" s="1027"/>
      <c r="N66" s="1027"/>
      <c r="O66" s="1027"/>
      <c r="P66" s="1028"/>
      <c r="Q66" s="1032" t="s">
        <v>415</v>
      </c>
      <c r="R66" s="1033"/>
      <c r="S66" s="1033"/>
      <c r="T66" s="1033"/>
      <c r="U66" s="1034"/>
      <c r="V66" s="1032" t="s">
        <v>383</v>
      </c>
      <c r="W66" s="1033"/>
      <c r="X66" s="1033"/>
      <c r="Y66" s="1033"/>
      <c r="Z66" s="1034"/>
      <c r="AA66" s="1032" t="s">
        <v>416</v>
      </c>
      <c r="AB66" s="1033"/>
      <c r="AC66" s="1033"/>
      <c r="AD66" s="1033"/>
      <c r="AE66" s="1034"/>
      <c r="AF66" s="1038" t="s">
        <v>417</v>
      </c>
      <c r="AG66" s="1039"/>
      <c r="AH66" s="1039"/>
      <c r="AI66" s="1039"/>
      <c r="AJ66" s="1040"/>
      <c r="AK66" s="1032" t="s">
        <v>418</v>
      </c>
      <c r="AL66" s="1027"/>
      <c r="AM66" s="1027"/>
      <c r="AN66" s="1027"/>
      <c r="AO66" s="1028"/>
      <c r="AP66" s="1032" t="s">
        <v>419</v>
      </c>
      <c r="AQ66" s="1033"/>
      <c r="AR66" s="1033"/>
      <c r="AS66" s="1033"/>
      <c r="AT66" s="1034"/>
      <c r="AU66" s="1032" t="s">
        <v>420</v>
      </c>
      <c r="AV66" s="1033"/>
      <c r="AW66" s="1033"/>
      <c r="AX66" s="1033"/>
      <c r="AY66" s="1034"/>
      <c r="AZ66" s="1032" t="s">
        <v>364</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570</v>
      </c>
      <c r="C68" s="1017"/>
      <c r="D68" s="1017"/>
      <c r="E68" s="1017"/>
      <c r="F68" s="1017"/>
      <c r="G68" s="1017"/>
      <c r="H68" s="1017"/>
      <c r="I68" s="1017"/>
      <c r="J68" s="1017"/>
      <c r="K68" s="1017"/>
      <c r="L68" s="1017"/>
      <c r="M68" s="1017"/>
      <c r="N68" s="1017"/>
      <c r="O68" s="1017"/>
      <c r="P68" s="1018"/>
      <c r="Q68" s="1019">
        <v>2</v>
      </c>
      <c r="R68" s="1013"/>
      <c r="S68" s="1013"/>
      <c r="T68" s="1013"/>
      <c r="U68" s="1013"/>
      <c r="V68" s="1013">
        <v>1</v>
      </c>
      <c r="W68" s="1013"/>
      <c r="X68" s="1013"/>
      <c r="Y68" s="1013"/>
      <c r="Z68" s="1013"/>
      <c r="AA68" s="1013">
        <v>1</v>
      </c>
      <c r="AB68" s="1013"/>
      <c r="AC68" s="1013"/>
      <c r="AD68" s="1013"/>
      <c r="AE68" s="1013"/>
      <c r="AF68" s="1013">
        <v>1</v>
      </c>
      <c r="AG68" s="1013"/>
      <c r="AH68" s="1013"/>
      <c r="AI68" s="1013"/>
      <c r="AJ68" s="1013"/>
      <c r="AK68" s="1013" t="s">
        <v>581</v>
      </c>
      <c r="AL68" s="1013"/>
      <c r="AM68" s="1013"/>
      <c r="AN68" s="1013"/>
      <c r="AO68" s="1013"/>
      <c r="AP68" s="1013" t="s">
        <v>582</v>
      </c>
      <c r="AQ68" s="1013"/>
      <c r="AR68" s="1013"/>
      <c r="AS68" s="1013"/>
      <c r="AT68" s="1013"/>
      <c r="AU68" s="1013" t="s">
        <v>583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571</v>
      </c>
      <c r="C69" s="1006"/>
      <c r="D69" s="1006"/>
      <c r="E69" s="1006"/>
      <c r="F69" s="1006"/>
      <c r="G69" s="1006"/>
      <c r="H69" s="1006"/>
      <c r="I69" s="1006"/>
      <c r="J69" s="1006"/>
      <c r="K69" s="1006"/>
      <c r="L69" s="1006"/>
      <c r="M69" s="1006"/>
      <c r="N69" s="1006"/>
      <c r="O69" s="1006"/>
      <c r="P69" s="1007"/>
      <c r="Q69" s="1008">
        <v>5824</v>
      </c>
      <c r="R69" s="1002"/>
      <c r="S69" s="1002"/>
      <c r="T69" s="1002"/>
      <c r="U69" s="1002"/>
      <c r="V69" s="1002">
        <v>5816</v>
      </c>
      <c r="W69" s="1002"/>
      <c r="X69" s="1002"/>
      <c r="Y69" s="1002"/>
      <c r="Z69" s="1002"/>
      <c r="AA69" s="1002">
        <v>8</v>
      </c>
      <c r="AB69" s="1002"/>
      <c r="AC69" s="1002"/>
      <c r="AD69" s="1002"/>
      <c r="AE69" s="1002"/>
      <c r="AF69" s="1002">
        <v>8</v>
      </c>
      <c r="AG69" s="1002"/>
      <c r="AH69" s="1002"/>
      <c r="AI69" s="1002"/>
      <c r="AJ69" s="1002"/>
      <c r="AK69" s="1002">
        <v>82</v>
      </c>
      <c r="AL69" s="1002"/>
      <c r="AM69" s="1002"/>
      <c r="AN69" s="1002"/>
      <c r="AO69" s="1002"/>
      <c r="AP69" s="1002" t="s">
        <v>581</v>
      </c>
      <c r="AQ69" s="1002"/>
      <c r="AR69" s="1002"/>
      <c r="AS69" s="1002"/>
      <c r="AT69" s="1002"/>
      <c r="AU69" s="1002" t="s">
        <v>583</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572</v>
      </c>
      <c r="C70" s="1006"/>
      <c r="D70" s="1006"/>
      <c r="E70" s="1006"/>
      <c r="F70" s="1006"/>
      <c r="G70" s="1006"/>
      <c r="H70" s="1006"/>
      <c r="I70" s="1006"/>
      <c r="J70" s="1006"/>
      <c r="K70" s="1006"/>
      <c r="L70" s="1006"/>
      <c r="M70" s="1006"/>
      <c r="N70" s="1006"/>
      <c r="O70" s="1006"/>
      <c r="P70" s="1007"/>
      <c r="Q70" s="1008">
        <v>127</v>
      </c>
      <c r="R70" s="1002"/>
      <c r="S70" s="1002"/>
      <c r="T70" s="1002"/>
      <c r="U70" s="1002"/>
      <c r="V70" s="1002">
        <v>61</v>
      </c>
      <c r="W70" s="1002"/>
      <c r="X70" s="1002"/>
      <c r="Y70" s="1002"/>
      <c r="Z70" s="1002"/>
      <c r="AA70" s="1002">
        <v>66</v>
      </c>
      <c r="AB70" s="1002"/>
      <c r="AC70" s="1002"/>
      <c r="AD70" s="1002"/>
      <c r="AE70" s="1002"/>
      <c r="AF70" s="1002">
        <v>66</v>
      </c>
      <c r="AG70" s="1002"/>
      <c r="AH70" s="1002"/>
      <c r="AI70" s="1002"/>
      <c r="AJ70" s="1002"/>
      <c r="AK70" s="1002" t="s">
        <v>583</v>
      </c>
      <c r="AL70" s="1002"/>
      <c r="AM70" s="1002"/>
      <c r="AN70" s="1002"/>
      <c r="AO70" s="1002"/>
      <c r="AP70" s="1002" t="s">
        <v>582</v>
      </c>
      <c r="AQ70" s="1002"/>
      <c r="AR70" s="1002"/>
      <c r="AS70" s="1002"/>
      <c r="AT70" s="1002"/>
      <c r="AU70" s="1002" t="s">
        <v>583</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573</v>
      </c>
      <c r="C71" s="1006"/>
      <c r="D71" s="1006"/>
      <c r="E71" s="1006"/>
      <c r="F71" s="1006"/>
      <c r="G71" s="1006"/>
      <c r="H71" s="1006"/>
      <c r="I71" s="1006"/>
      <c r="J71" s="1006"/>
      <c r="K71" s="1006"/>
      <c r="L71" s="1006"/>
      <c r="M71" s="1006"/>
      <c r="N71" s="1006"/>
      <c r="O71" s="1006"/>
      <c r="P71" s="1007"/>
      <c r="Q71" s="1008">
        <v>153</v>
      </c>
      <c r="R71" s="1002"/>
      <c r="S71" s="1002"/>
      <c r="T71" s="1002"/>
      <c r="U71" s="1002"/>
      <c r="V71" s="1002">
        <v>150</v>
      </c>
      <c r="W71" s="1002"/>
      <c r="X71" s="1002"/>
      <c r="Y71" s="1002"/>
      <c r="Z71" s="1002"/>
      <c r="AA71" s="1002">
        <v>3</v>
      </c>
      <c r="AB71" s="1002"/>
      <c r="AC71" s="1002"/>
      <c r="AD71" s="1002"/>
      <c r="AE71" s="1002"/>
      <c r="AF71" s="1002">
        <v>3</v>
      </c>
      <c r="AG71" s="1002"/>
      <c r="AH71" s="1002"/>
      <c r="AI71" s="1002"/>
      <c r="AJ71" s="1002"/>
      <c r="AK71" s="1002" t="s">
        <v>583</v>
      </c>
      <c r="AL71" s="1002"/>
      <c r="AM71" s="1002"/>
      <c r="AN71" s="1002"/>
      <c r="AO71" s="1002"/>
      <c r="AP71" s="1002">
        <v>9</v>
      </c>
      <c r="AQ71" s="1002"/>
      <c r="AR71" s="1002"/>
      <c r="AS71" s="1002"/>
      <c r="AT71" s="1002"/>
      <c r="AU71" s="1002">
        <v>4</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574</v>
      </c>
      <c r="C72" s="1006"/>
      <c r="D72" s="1006"/>
      <c r="E72" s="1006"/>
      <c r="F72" s="1006"/>
      <c r="G72" s="1006"/>
      <c r="H72" s="1006"/>
      <c r="I72" s="1006"/>
      <c r="J72" s="1006"/>
      <c r="K72" s="1006"/>
      <c r="L72" s="1006"/>
      <c r="M72" s="1006"/>
      <c r="N72" s="1006"/>
      <c r="O72" s="1006"/>
      <c r="P72" s="1007"/>
      <c r="Q72" s="1008">
        <v>609</v>
      </c>
      <c r="R72" s="1002"/>
      <c r="S72" s="1002"/>
      <c r="T72" s="1002"/>
      <c r="U72" s="1002"/>
      <c r="V72" s="1002">
        <v>543</v>
      </c>
      <c r="W72" s="1002"/>
      <c r="X72" s="1002"/>
      <c r="Y72" s="1002"/>
      <c r="Z72" s="1002"/>
      <c r="AA72" s="1002">
        <v>66</v>
      </c>
      <c r="AB72" s="1002"/>
      <c r="AC72" s="1002"/>
      <c r="AD72" s="1002"/>
      <c r="AE72" s="1002"/>
      <c r="AF72" s="1002">
        <v>66</v>
      </c>
      <c r="AG72" s="1002"/>
      <c r="AH72" s="1002"/>
      <c r="AI72" s="1002"/>
      <c r="AJ72" s="1002"/>
      <c r="AK72" s="1002" t="s">
        <v>583</v>
      </c>
      <c r="AL72" s="1002"/>
      <c r="AM72" s="1002"/>
      <c r="AN72" s="1002"/>
      <c r="AO72" s="1002"/>
      <c r="AP72" s="1002">
        <v>123</v>
      </c>
      <c r="AQ72" s="1002"/>
      <c r="AR72" s="1002"/>
      <c r="AS72" s="1002"/>
      <c r="AT72" s="1002"/>
      <c r="AU72" s="1002">
        <v>60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575</v>
      </c>
      <c r="C73" s="1006"/>
      <c r="D73" s="1006"/>
      <c r="E73" s="1006"/>
      <c r="F73" s="1006"/>
      <c r="G73" s="1006"/>
      <c r="H73" s="1006"/>
      <c r="I73" s="1006"/>
      <c r="J73" s="1006"/>
      <c r="K73" s="1006"/>
      <c r="L73" s="1006"/>
      <c r="M73" s="1006"/>
      <c r="N73" s="1006"/>
      <c r="O73" s="1006"/>
      <c r="P73" s="1007"/>
      <c r="Q73" s="1008">
        <v>589</v>
      </c>
      <c r="R73" s="1002"/>
      <c r="S73" s="1002"/>
      <c r="T73" s="1002"/>
      <c r="U73" s="1002"/>
      <c r="V73" s="1002">
        <v>566</v>
      </c>
      <c r="W73" s="1002"/>
      <c r="X73" s="1002"/>
      <c r="Y73" s="1002"/>
      <c r="Z73" s="1002"/>
      <c r="AA73" s="1002">
        <v>23</v>
      </c>
      <c r="AB73" s="1002"/>
      <c r="AC73" s="1002"/>
      <c r="AD73" s="1002"/>
      <c r="AE73" s="1002"/>
      <c r="AF73" s="1002">
        <v>23</v>
      </c>
      <c r="AG73" s="1002"/>
      <c r="AH73" s="1002"/>
      <c r="AI73" s="1002"/>
      <c r="AJ73" s="1002"/>
      <c r="AK73" s="1002" t="s">
        <v>583</v>
      </c>
      <c r="AL73" s="1002"/>
      <c r="AM73" s="1002"/>
      <c r="AN73" s="1002"/>
      <c r="AO73" s="1002"/>
      <c r="AP73" s="1002" t="s">
        <v>583</v>
      </c>
      <c r="AQ73" s="1002"/>
      <c r="AR73" s="1002"/>
      <c r="AS73" s="1002"/>
      <c r="AT73" s="1002"/>
      <c r="AU73" s="1002" t="s">
        <v>584</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576</v>
      </c>
      <c r="C74" s="1006"/>
      <c r="D74" s="1006"/>
      <c r="E74" s="1006"/>
      <c r="F74" s="1006"/>
      <c r="G74" s="1006"/>
      <c r="H74" s="1006"/>
      <c r="I74" s="1006"/>
      <c r="J74" s="1006"/>
      <c r="K74" s="1006"/>
      <c r="L74" s="1006"/>
      <c r="M74" s="1006"/>
      <c r="N74" s="1006"/>
      <c r="O74" s="1006"/>
      <c r="P74" s="1007"/>
      <c r="Q74" s="1008">
        <v>844</v>
      </c>
      <c r="R74" s="1002"/>
      <c r="S74" s="1002"/>
      <c r="T74" s="1002"/>
      <c r="U74" s="1002"/>
      <c r="V74" s="1002">
        <v>839</v>
      </c>
      <c r="W74" s="1002"/>
      <c r="X74" s="1002"/>
      <c r="Y74" s="1002"/>
      <c r="Z74" s="1002"/>
      <c r="AA74" s="1002">
        <v>5</v>
      </c>
      <c r="AB74" s="1002"/>
      <c r="AC74" s="1002"/>
      <c r="AD74" s="1002"/>
      <c r="AE74" s="1002"/>
      <c r="AF74" s="1002">
        <v>5</v>
      </c>
      <c r="AG74" s="1002"/>
      <c r="AH74" s="1002"/>
      <c r="AI74" s="1002"/>
      <c r="AJ74" s="1002"/>
      <c r="AK74" s="1002">
        <v>7</v>
      </c>
      <c r="AL74" s="1002"/>
      <c r="AM74" s="1002"/>
      <c r="AN74" s="1002"/>
      <c r="AO74" s="1002"/>
      <c r="AP74" s="1002" t="s">
        <v>583</v>
      </c>
      <c r="AQ74" s="1002"/>
      <c r="AR74" s="1002"/>
      <c r="AS74" s="1002"/>
      <c r="AT74" s="1002"/>
      <c r="AU74" s="1002" t="s">
        <v>584</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577</v>
      </c>
      <c r="C75" s="1006"/>
      <c r="D75" s="1006"/>
      <c r="E75" s="1006"/>
      <c r="F75" s="1006"/>
      <c r="G75" s="1006"/>
      <c r="H75" s="1006"/>
      <c r="I75" s="1006"/>
      <c r="J75" s="1006"/>
      <c r="K75" s="1006"/>
      <c r="L75" s="1006"/>
      <c r="M75" s="1006"/>
      <c r="N75" s="1006"/>
      <c r="O75" s="1006"/>
      <c r="P75" s="1007"/>
      <c r="Q75" s="1009">
        <v>130938</v>
      </c>
      <c r="R75" s="1010"/>
      <c r="S75" s="1010"/>
      <c r="T75" s="1010"/>
      <c r="U75" s="1011"/>
      <c r="V75" s="1012">
        <v>123520</v>
      </c>
      <c r="W75" s="1010"/>
      <c r="X75" s="1010"/>
      <c r="Y75" s="1010"/>
      <c r="Z75" s="1011"/>
      <c r="AA75" s="1012">
        <v>7418</v>
      </c>
      <c r="AB75" s="1010"/>
      <c r="AC75" s="1010"/>
      <c r="AD75" s="1010"/>
      <c r="AE75" s="1011"/>
      <c r="AF75" s="1012">
        <v>7418</v>
      </c>
      <c r="AG75" s="1010"/>
      <c r="AH75" s="1010"/>
      <c r="AI75" s="1010"/>
      <c r="AJ75" s="1011"/>
      <c r="AK75" s="1012" t="s">
        <v>583</v>
      </c>
      <c r="AL75" s="1010"/>
      <c r="AM75" s="1010"/>
      <c r="AN75" s="1010"/>
      <c r="AO75" s="1011"/>
      <c r="AP75" s="1012" t="s">
        <v>582</v>
      </c>
      <c r="AQ75" s="1010"/>
      <c r="AR75" s="1010"/>
      <c r="AS75" s="1010"/>
      <c r="AT75" s="1011"/>
      <c r="AU75" s="1012" t="s">
        <v>584</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578</v>
      </c>
      <c r="C76" s="1006"/>
      <c r="D76" s="1006"/>
      <c r="E76" s="1006"/>
      <c r="F76" s="1006"/>
      <c r="G76" s="1006"/>
      <c r="H76" s="1006"/>
      <c r="I76" s="1006"/>
      <c r="J76" s="1006"/>
      <c r="K76" s="1006"/>
      <c r="L76" s="1006"/>
      <c r="M76" s="1006"/>
      <c r="N76" s="1006"/>
      <c r="O76" s="1006"/>
      <c r="P76" s="1007"/>
      <c r="Q76" s="1009">
        <v>200</v>
      </c>
      <c r="R76" s="1010"/>
      <c r="S76" s="1010"/>
      <c r="T76" s="1010"/>
      <c r="U76" s="1011"/>
      <c r="V76" s="1012">
        <v>191</v>
      </c>
      <c r="W76" s="1010"/>
      <c r="X76" s="1010"/>
      <c r="Y76" s="1010"/>
      <c r="Z76" s="1011"/>
      <c r="AA76" s="1012">
        <v>9</v>
      </c>
      <c r="AB76" s="1010"/>
      <c r="AC76" s="1010"/>
      <c r="AD76" s="1010"/>
      <c r="AE76" s="1011"/>
      <c r="AF76" s="1012">
        <v>9</v>
      </c>
      <c r="AG76" s="1010"/>
      <c r="AH76" s="1010"/>
      <c r="AI76" s="1010"/>
      <c r="AJ76" s="1011"/>
      <c r="AK76" s="1012" t="s">
        <v>582</v>
      </c>
      <c r="AL76" s="1010"/>
      <c r="AM76" s="1010"/>
      <c r="AN76" s="1010"/>
      <c r="AO76" s="1011"/>
      <c r="AP76" s="1012" t="s">
        <v>583</v>
      </c>
      <c r="AQ76" s="1010"/>
      <c r="AR76" s="1010"/>
      <c r="AS76" s="1010"/>
      <c r="AT76" s="1011"/>
      <c r="AU76" s="1012" t="s">
        <v>584</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377</v>
      </c>
      <c r="B88" s="975" t="s">
        <v>421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7599</v>
      </c>
      <c r="AG88" s="990"/>
      <c r="AH88" s="990"/>
      <c r="AI88" s="990"/>
      <c r="AJ88" s="990"/>
      <c r="AK88" s="994"/>
      <c r="AL88" s="994"/>
      <c r="AM88" s="994"/>
      <c r="AN88" s="994"/>
      <c r="AO88" s="994"/>
      <c r="AP88" s="990">
        <v>132</v>
      </c>
      <c r="AQ88" s="990"/>
      <c r="AR88" s="990"/>
      <c r="AS88" s="990"/>
      <c r="AT88" s="990"/>
      <c r="AU88" s="990">
        <v>64</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975" t="s">
        <v>422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105</v>
      </c>
      <c r="CS102" s="982"/>
      <c r="CT102" s="982"/>
      <c r="CU102" s="982"/>
      <c r="CV102" s="983"/>
      <c r="CW102" s="981">
        <v>21</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430</v>
      </c>
      <c r="AB109" s="925"/>
      <c r="AC109" s="925"/>
      <c r="AD109" s="925"/>
      <c r="AE109" s="926"/>
      <c r="AF109" s="927" t="s">
        <v>296</v>
      </c>
      <c r="AG109" s="925"/>
      <c r="AH109" s="925"/>
      <c r="AI109" s="925"/>
      <c r="AJ109" s="926"/>
      <c r="AK109" s="927" t="s">
        <v>295</v>
      </c>
      <c r="AL109" s="925"/>
      <c r="AM109" s="925"/>
      <c r="AN109" s="925"/>
      <c r="AO109" s="926"/>
      <c r="AP109" s="927" t="s">
        <v>431</v>
      </c>
      <c r="AQ109" s="925"/>
      <c r="AR109" s="925"/>
      <c r="AS109" s="925"/>
      <c r="AT109" s="956"/>
      <c r="AU109" s="92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430</v>
      </c>
      <c r="BR109" s="925"/>
      <c r="BS109" s="925"/>
      <c r="BT109" s="925"/>
      <c r="BU109" s="926"/>
      <c r="BV109" s="927" t="s">
        <v>296</v>
      </c>
      <c r="BW109" s="925"/>
      <c r="BX109" s="925"/>
      <c r="BY109" s="925"/>
      <c r="BZ109" s="926"/>
      <c r="CA109" s="927" t="s">
        <v>295</v>
      </c>
      <c r="CB109" s="925"/>
      <c r="CC109" s="925"/>
      <c r="CD109" s="925"/>
      <c r="CE109" s="926"/>
      <c r="CF109" s="963" t="s">
        <v>431</v>
      </c>
      <c r="CG109" s="963"/>
      <c r="CH109" s="963"/>
      <c r="CI109" s="963"/>
      <c r="CJ109" s="963"/>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430</v>
      </c>
      <c r="DH109" s="925"/>
      <c r="DI109" s="925"/>
      <c r="DJ109" s="925"/>
      <c r="DK109" s="926"/>
      <c r="DL109" s="927" t="s">
        <v>296</v>
      </c>
      <c r="DM109" s="925"/>
      <c r="DN109" s="925"/>
      <c r="DO109" s="925"/>
      <c r="DP109" s="926"/>
      <c r="DQ109" s="927" t="s">
        <v>295</v>
      </c>
      <c r="DR109" s="925"/>
      <c r="DS109" s="925"/>
      <c r="DT109" s="925"/>
      <c r="DU109" s="926"/>
      <c r="DV109" s="927" t="s">
        <v>431</v>
      </c>
      <c r="DW109" s="925"/>
      <c r="DX109" s="925"/>
      <c r="DY109" s="925"/>
      <c r="DZ109" s="956"/>
    </row>
    <row r="110" spans="1:131" s="226" customFormat="1" ht="26.25" customHeight="1" x14ac:dyDescent="0.15">
      <c r="A110" s="827" t="s">
        <v>433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847728</v>
      </c>
      <c r="AB110" s="918"/>
      <c r="AC110" s="918"/>
      <c r="AD110" s="918"/>
      <c r="AE110" s="919"/>
      <c r="AF110" s="920">
        <v>799862</v>
      </c>
      <c r="AG110" s="918"/>
      <c r="AH110" s="918"/>
      <c r="AI110" s="918"/>
      <c r="AJ110" s="919"/>
      <c r="AK110" s="920">
        <v>758619</v>
      </c>
      <c r="AL110" s="918"/>
      <c r="AM110" s="918"/>
      <c r="AN110" s="918"/>
      <c r="AO110" s="919"/>
      <c r="AP110" s="921">
        <v>19.3</v>
      </c>
      <c r="AQ110" s="922"/>
      <c r="AR110" s="922"/>
      <c r="AS110" s="922"/>
      <c r="AT110" s="923"/>
      <c r="AU110" s="957" t="s">
        <v>66</v>
      </c>
      <c r="AV110" s="958"/>
      <c r="AW110" s="958"/>
      <c r="AX110" s="958"/>
      <c r="AY110" s="958"/>
      <c r="AZ110" s="883" t="s">
        <v>434</v>
      </c>
      <c r="BA110" s="828"/>
      <c r="BB110" s="828"/>
      <c r="BC110" s="828"/>
      <c r="BD110" s="828"/>
      <c r="BE110" s="828"/>
      <c r="BF110" s="828"/>
      <c r="BG110" s="828"/>
      <c r="BH110" s="828"/>
      <c r="BI110" s="828"/>
      <c r="BJ110" s="828"/>
      <c r="BK110" s="828"/>
      <c r="BL110" s="828"/>
      <c r="BM110" s="828"/>
      <c r="BN110" s="828"/>
      <c r="BO110" s="828"/>
      <c r="BP110" s="829"/>
      <c r="BQ110" s="884">
        <v>6283516</v>
      </c>
      <c r="BR110" s="865"/>
      <c r="BS110" s="865"/>
      <c r="BT110" s="865"/>
      <c r="BU110" s="865"/>
      <c r="BV110" s="865">
        <v>6351552</v>
      </c>
      <c r="BW110" s="865"/>
      <c r="BX110" s="865"/>
      <c r="BY110" s="865"/>
      <c r="BZ110" s="865"/>
      <c r="CA110" s="865">
        <v>6744055</v>
      </c>
      <c r="CB110" s="865"/>
      <c r="CC110" s="865"/>
      <c r="CD110" s="865"/>
      <c r="CE110" s="865"/>
      <c r="CF110" s="889">
        <v>171.7</v>
      </c>
      <c r="CG110" s="890"/>
      <c r="CH110" s="890"/>
      <c r="CI110" s="890"/>
      <c r="CJ110" s="890"/>
      <c r="CK110" s="953" t="s">
        <v>435</v>
      </c>
      <c r="CL110" s="839"/>
      <c r="CM110" s="914" t="s">
        <v>436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122</v>
      </c>
      <c r="DH110" s="865"/>
      <c r="DI110" s="865"/>
      <c r="DJ110" s="865"/>
      <c r="DK110" s="865"/>
      <c r="DL110" s="865" t="s">
        <v>122</v>
      </c>
      <c r="DM110" s="865"/>
      <c r="DN110" s="865"/>
      <c r="DO110" s="865"/>
      <c r="DP110" s="865"/>
      <c r="DQ110" s="865" t="s">
        <v>379</v>
      </c>
      <c r="DR110" s="865"/>
      <c r="DS110" s="865"/>
      <c r="DT110" s="865"/>
      <c r="DU110" s="865"/>
      <c r="DV110" s="866" t="s">
        <v>122</v>
      </c>
      <c r="DW110" s="866"/>
      <c r="DX110" s="866"/>
      <c r="DY110" s="866"/>
      <c r="DZ110" s="867"/>
    </row>
    <row r="111" spans="1:131" s="226" customFormat="1" ht="26.25" customHeight="1" x14ac:dyDescent="0.15">
      <c r="A111" s="794" t="s">
        <v>437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379</v>
      </c>
      <c r="AB111" s="946"/>
      <c r="AC111" s="946"/>
      <c r="AD111" s="946"/>
      <c r="AE111" s="947"/>
      <c r="AF111" s="948" t="s">
        <v>122</v>
      </c>
      <c r="AG111" s="946"/>
      <c r="AH111" s="946"/>
      <c r="AI111" s="946"/>
      <c r="AJ111" s="947"/>
      <c r="AK111" s="948" t="s">
        <v>122</v>
      </c>
      <c r="AL111" s="946"/>
      <c r="AM111" s="946"/>
      <c r="AN111" s="946"/>
      <c r="AO111" s="947"/>
      <c r="AP111" s="949" t="s">
        <v>438</v>
      </c>
      <c r="AQ111" s="950"/>
      <c r="AR111" s="950"/>
      <c r="AS111" s="950"/>
      <c r="AT111" s="951"/>
      <c r="AU111" s="959"/>
      <c r="AV111" s="960"/>
      <c r="AW111" s="960"/>
      <c r="AX111" s="960"/>
      <c r="AY111" s="960"/>
      <c r="AZ111" s="835" t="s">
        <v>439</v>
      </c>
      <c r="BA111" s="770"/>
      <c r="BB111" s="770"/>
      <c r="BC111" s="770"/>
      <c r="BD111" s="770"/>
      <c r="BE111" s="770"/>
      <c r="BF111" s="770"/>
      <c r="BG111" s="770"/>
      <c r="BH111" s="770"/>
      <c r="BI111" s="770"/>
      <c r="BJ111" s="770"/>
      <c r="BK111" s="770"/>
      <c r="BL111" s="770"/>
      <c r="BM111" s="770"/>
      <c r="BN111" s="770"/>
      <c r="BO111" s="770"/>
      <c r="BP111" s="771"/>
      <c r="BQ111" s="836">
        <v>76550</v>
      </c>
      <c r="BR111" s="837"/>
      <c r="BS111" s="837"/>
      <c r="BT111" s="837"/>
      <c r="BU111" s="837"/>
      <c r="BV111" s="837">
        <v>69968</v>
      </c>
      <c r="BW111" s="837"/>
      <c r="BX111" s="837"/>
      <c r="BY111" s="837"/>
      <c r="BZ111" s="837"/>
      <c r="CA111" s="837">
        <v>63274</v>
      </c>
      <c r="CB111" s="837"/>
      <c r="CC111" s="837"/>
      <c r="CD111" s="837"/>
      <c r="CE111" s="837"/>
      <c r="CF111" s="898">
        <v>1.6</v>
      </c>
      <c r="CG111" s="899"/>
      <c r="CH111" s="899"/>
      <c r="CI111" s="899"/>
      <c r="CJ111" s="899"/>
      <c r="CK111" s="954"/>
      <c r="CL111" s="841"/>
      <c r="CM111" s="844" t="s">
        <v>440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122</v>
      </c>
      <c r="DH111" s="837"/>
      <c r="DI111" s="837"/>
      <c r="DJ111" s="837"/>
      <c r="DK111" s="837"/>
      <c r="DL111" s="837" t="s">
        <v>438</v>
      </c>
      <c r="DM111" s="837"/>
      <c r="DN111" s="837"/>
      <c r="DO111" s="837"/>
      <c r="DP111" s="837"/>
      <c r="DQ111" s="837" t="s">
        <v>438</v>
      </c>
      <c r="DR111" s="837"/>
      <c r="DS111" s="837"/>
      <c r="DT111" s="837"/>
      <c r="DU111" s="837"/>
      <c r="DV111" s="814" t="s">
        <v>122</v>
      </c>
      <c r="DW111" s="814"/>
      <c r="DX111" s="814"/>
      <c r="DY111" s="814"/>
      <c r="DZ111" s="815"/>
    </row>
    <row r="112" spans="1:131" s="226" customFormat="1" ht="26.25" customHeight="1" x14ac:dyDescent="0.15">
      <c r="A112" s="939" t="s">
        <v>441</v>
      </c>
      <c r="B112" s="940"/>
      <c r="C112" s="770" t="s">
        <v>442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122</v>
      </c>
      <c r="AB112" s="800"/>
      <c r="AC112" s="800"/>
      <c r="AD112" s="800"/>
      <c r="AE112" s="801"/>
      <c r="AF112" s="802" t="s">
        <v>122</v>
      </c>
      <c r="AG112" s="800"/>
      <c r="AH112" s="800"/>
      <c r="AI112" s="800"/>
      <c r="AJ112" s="801"/>
      <c r="AK112" s="802" t="s">
        <v>122</v>
      </c>
      <c r="AL112" s="800"/>
      <c r="AM112" s="800"/>
      <c r="AN112" s="800"/>
      <c r="AO112" s="801"/>
      <c r="AP112" s="847" t="s">
        <v>438</v>
      </c>
      <c r="AQ112" s="848"/>
      <c r="AR112" s="848"/>
      <c r="AS112" s="848"/>
      <c r="AT112" s="849"/>
      <c r="AU112" s="959"/>
      <c r="AV112" s="960"/>
      <c r="AW112" s="960"/>
      <c r="AX112" s="960"/>
      <c r="AY112" s="960"/>
      <c r="AZ112" s="835" t="s">
        <v>443</v>
      </c>
      <c r="BA112" s="770"/>
      <c r="BB112" s="770"/>
      <c r="BC112" s="770"/>
      <c r="BD112" s="770"/>
      <c r="BE112" s="770"/>
      <c r="BF112" s="770"/>
      <c r="BG112" s="770"/>
      <c r="BH112" s="770"/>
      <c r="BI112" s="770"/>
      <c r="BJ112" s="770"/>
      <c r="BK112" s="770"/>
      <c r="BL112" s="770"/>
      <c r="BM112" s="770"/>
      <c r="BN112" s="770"/>
      <c r="BO112" s="770"/>
      <c r="BP112" s="771"/>
      <c r="BQ112" s="836">
        <v>2577132</v>
      </c>
      <c r="BR112" s="837"/>
      <c r="BS112" s="837"/>
      <c r="BT112" s="837"/>
      <c r="BU112" s="837"/>
      <c r="BV112" s="837">
        <v>2463163</v>
      </c>
      <c r="BW112" s="837"/>
      <c r="BX112" s="837"/>
      <c r="BY112" s="837"/>
      <c r="BZ112" s="837"/>
      <c r="CA112" s="837">
        <v>2411476</v>
      </c>
      <c r="CB112" s="837"/>
      <c r="CC112" s="837"/>
      <c r="CD112" s="837"/>
      <c r="CE112" s="837"/>
      <c r="CF112" s="898">
        <v>61.4</v>
      </c>
      <c r="CG112" s="899"/>
      <c r="CH112" s="899"/>
      <c r="CI112" s="899"/>
      <c r="CJ112" s="899"/>
      <c r="CK112" s="954"/>
      <c r="CL112" s="841"/>
      <c r="CM112" s="844" t="s">
        <v>444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122</v>
      </c>
      <c r="DH112" s="837"/>
      <c r="DI112" s="837"/>
      <c r="DJ112" s="837"/>
      <c r="DK112" s="837"/>
      <c r="DL112" s="837" t="s">
        <v>122</v>
      </c>
      <c r="DM112" s="837"/>
      <c r="DN112" s="837"/>
      <c r="DO112" s="837"/>
      <c r="DP112" s="837"/>
      <c r="DQ112" s="837" t="s">
        <v>438</v>
      </c>
      <c r="DR112" s="837"/>
      <c r="DS112" s="837"/>
      <c r="DT112" s="837"/>
      <c r="DU112" s="837"/>
      <c r="DV112" s="814" t="s">
        <v>122</v>
      </c>
      <c r="DW112" s="814"/>
      <c r="DX112" s="814"/>
      <c r="DY112" s="814"/>
      <c r="DZ112" s="815"/>
    </row>
    <row r="113" spans="1:130" s="226" customFormat="1" ht="26.25" customHeight="1" x14ac:dyDescent="0.15">
      <c r="A113" s="941"/>
      <c r="B113" s="942"/>
      <c r="C113" s="770" t="s">
        <v>445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282987</v>
      </c>
      <c r="AB113" s="946"/>
      <c r="AC113" s="946"/>
      <c r="AD113" s="946"/>
      <c r="AE113" s="947"/>
      <c r="AF113" s="948">
        <v>269768</v>
      </c>
      <c r="AG113" s="946"/>
      <c r="AH113" s="946"/>
      <c r="AI113" s="946"/>
      <c r="AJ113" s="947"/>
      <c r="AK113" s="948">
        <v>232276</v>
      </c>
      <c r="AL113" s="946"/>
      <c r="AM113" s="946"/>
      <c r="AN113" s="946"/>
      <c r="AO113" s="947"/>
      <c r="AP113" s="949">
        <v>5.9</v>
      </c>
      <c r="AQ113" s="950"/>
      <c r="AR113" s="950"/>
      <c r="AS113" s="950"/>
      <c r="AT113" s="951"/>
      <c r="AU113" s="959"/>
      <c r="AV113" s="960"/>
      <c r="AW113" s="960"/>
      <c r="AX113" s="960"/>
      <c r="AY113" s="960"/>
      <c r="AZ113" s="835" t="s">
        <v>446</v>
      </c>
      <c r="BA113" s="770"/>
      <c r="BB113" s="770"/>
      <c r="BC113" s="770"/>
      <c r="BD113" s="770"/>
      <c r="BE113" s="770"/>
      <c r="BF113" s="770"/>
      <c r="BG113" s="770"/>
      <c r="BH113" s="770"/>
      <c r="BI113" s="770"/>
      <c r="BJ113" s="770"/>
      <c r="BK113" s="770"/>
      <c r="BL113" s="770"/>
      <c r="BM113" s="770"/>
      <c r="BN113" s="770"/>
      <c r="BO113" s="770"/>
      <c r="BP113" s="771"/>
      <c r="BQ113" s="836">
        <v>112480</v>
      </c>
      <c r="BR113" s="837"/>
      <c r="BS113" s="837"/>
      <c r="BT113" s="837"/>
      <c r="BU113" s="837"/>
      <c r="BV113" s="837">
        <v>89867</v>
      </c>
      <c r="BW113" s="837"/>
      <c r="BX113" s="837"/>
      <c r="BY113" s="837"/>
      <c r="BZ113" s="837"/>
      <c r="CA113" s="837">
        <v>63641</v>
      </c>
      <c r="CB113" s="837"/>
      <c r="CC113" s="837"/>
      <c r="CD113" s="837"/>
      <c r="CE113" s="837"/>
      <c r="CF113" s="898">
        <v>1.6</v>
      </c>
      <c r="CG113" s="899"/>
      <c r="CH113" s="899"/>
      <c r="CI113" s="899"/>
      <c r="CJ113" s="899"/>
      <c r="CK113" s="954"/>
      <c r="CL113" s="841"/>
      <c r="CM113" s="844" t="s">
        <v>447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122</v>
      </c>
      <c r="DH113" s="800"/>
      <c r="DI113" s="800"/>
      <c r="DJ113" s="800"/>
      <c r="DK113" s="801"/>
      <c r="DL113" s="802" t="s">
        <v>379</v>
      </c>
      <c r="DM113" s="800"/>
      <c r="DN113" s="800"/>
      <c r="DO113" s="800"/>
      <c r="DP113" s="801"/>
      <c r="DQ113" s="802" t="s">
        <v>379</v>
      </c>
      <c r="DR113" s="800"/>
      <c r="DS113" s="800"/>
      <c r="DT113" s="800"/>
      <c r="DU113" s="801"/>
      <c r="DV113" s="847" t="s">
        <v>122</v>
      </c>
      <c r="DW113" s="848"/>
      <c r="DX113" s="848"/>
      <c r="DY113" s="848"/>
      <c r="DZ113" s="849"/>
    </row>
    <row r="114" spans="1:130" s="226" customFormat="1" ht="26.25" customHeight="1" x14ac:dyDescent="0.15">
      <c r="A114" s="941"/>
      <c r="B114" s="942"/>
      <c r="C114" s="770" t="s">
        <v>448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27006</v>
      </c>
      <c r="AB114" s="800"/>
      <c r="AC114" s="800"/>
      <c r="AD114" s="800"/>
      <c r="AE114" s="801"/>
      <c r="AF114" s="802">
        <v>28317</v>
      </c>
      <c r="AG114" s="800"/>
      <c r="AH114" s="800"/>
      <c r="AI114" s="800"/>
      <c r="AJ114" s="801"/>
      <c r="AK114" s="802">
        <v>28897</v>
      </c>
      <c r="AL114" s="800"/>
      <c r="AM114" s="800"/>
      <c r="AN114" s="800"/>
      <c r="AO114" s="801"/>
      <c r="AP114" s="847">
        <v>0.7</v>
      </c>
      <c r="AQ114" s="848"/>
      <c r="AR114" s="848"/>
      <c r="AS114" s="848"/>
      <c r="AT114" s="849"/>
      <c r="AU114" s="959"/>
      <c r="AV114" s="960"/>
      <c r="AW114" s="960"/>
      <c r="AX114" s="960"/>
      <c r="AY114" s="960"/>
      <c r="AZ114" s="835" t="s">
        <v>449</v>
      </c>
      <c r="BA114" s="770"/>
      <c r="BB114" s="770"/>
      <c r="BC114" s="770"/>
      <c r="BD114" s="770"/>
      <c r="BE114" s="770"/>
      <c r="BF114" s="770"/>
      <c r="BG114" s="770"/>
      <c r="BH114" s="770"/>
      <c r="BI114" s="770"/>
      <c r="BJ114" s="770"/>
      <c r="BK114" s="770"/>
      <c r="BL114" s="770"/>
      <c r="BM114" s="770"/>
      <c r="BN114" s="770"/>
      <c r="BO114" s="770"/>
      <c r="BP114" s="771"/>
      <c r="BQ114" s="836">
        <v>1269508</v>
      </c>
      <c r="BR114" s="837"/>
      <c r="BS114" s="837"/>
      <c r="BT114" s="837"/>
      <c r="BU114" s="837"/>
      <c r="BV114" s="837">
        <v>1239514</v>
      </c>
      <c r="BW114" s="837"/>
      <c r="BX114" s="837"/>
      <c r="BY114" s="837"/>
      <c r="BZ114" s="837"/>
      <c r="CA114" s="837">
        <v>1157556</v>
      </c>
      <c r="CB114" s="837"/>
      <c r="CC114" s="837"/>
      <c r="CD114" s="837"/>
      <c r="CE114" s="837"/>
      <c r="CF114" s="898">
        <v>29.5</v>
      </c>
      <c r="CG114" s="899"/>
      <c r="CH114" s="899"/>
      <c r="CI114" s="899"/>
      <c r="CJ114" s="899"/>
      <c r="CK114" s="954"/>
      <c r="CL114" s="841"/>
      <c r="CM114" s="844" t="s">
        <v>450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379</v>
      </c>
      <c r="DH114" s="800"/>
      <c r="DI114" s="800"/>
      <c r="DJ114" s="800"/>
      <c r="DK114" s="801"/>
      <c r="DL114" s="802" t="s">
        <v>379</v>
      </c>
      <c r="DM114" s="800"/>
      <c r="DN114" s="800"/>
      <c r="DO114" s="800"/>
      <c r="DP114" s="801"/>
      <c r="DQ114" s="802" t="s">
        <v>379</v>
      </c>
      <c r="DR114" s="800"/>
      <c r="DS114" s="800"/>
      <c r="DT114" s="800"/>
      <c r="DU114" s="801"/>
      <c r="DV114" s="847" t="s">
        <v>379</v>
      </c>
      <c r="DW114" s="848"/>
      <c r="DX114" s="848"/>
      <c r="DY114" s="848"/>
      <c r="DZ114" s="849"/>
    </row>
    <row r="115" spans="1:130" s="226" customFormat="1" ht="26.25" customHeight="1" x14ac:dyDescent="0.15">
      <c r="A115" s="941"/>
      <c r="B115" s="942"/>
      <c r="C115" s="770" t="s">
        <v>451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379</v>
      </c>
      <c r="AB115" s="946"/>
      <c r="AC115" s="946"/>
      <c r="AD115" s="946"/>
      <c r="AE115" s="947"/>
      <c r="AF115" s="948" t="s">
        <v>122</v>
      </c>
      <c r="AG115" s="946"/>
      <c r="AH115" s="946"/>
      <c r="AI115" s="946"/>
      <c r="AJ115" s="947"/>
      <c r="AK115" s="948" t="s">
        <v>379</v>
      </c>
      <c r="AL115" s="946"/>
      <c r="AM115" s="946"/>
      <c r="AN115" s="946"/>
      <c r="AO115" s="947"/>
      <c r="AP115" s="949" t="s">
        <v>438</v>
      </c>
      <c r="AQ115" s="950"/>
      <c r="AR115" s="950"/>
      <c r="AS115" s="950"/>
      <c r="AT115" s="951"/>
      <c r="AU115" s="959"/>
      <c r="AV115" s="960"/>
      <c r="AW115" s="960"/>
      <c r="AX115" s="960"/>
      <c r="AY115" s="960"/>
      <c r="AZ115" s="835" t="s">
        <v>452</v>
      </c>
      <c r="BA115" s="770"/>
      <c r="BB115" s="770"/>
      <c r="BC115" s="770"/>
      <c r="BD115" s="770"/>
      <c r="BE115" s="770"/>
      <c r="BF115" s="770"/>
      <c r="BG115" s="770"/>
      <c r="BH115" s="770"/>
      <c r="BI115" s="770"/>
      <c r="BJ115" s="770"/>
      <c r="BK115" s="770"/>
      <c r="BL115" s="770"/>
      <c r="BM115" s="770"/>
      <c r="BN115" s="770"/>
      <c r="BO115" s="770"/>
      <c r="BP115" s="771"/>
      <c r="BQ115" s="836" t="s">
        <v>379</v>
      </c>
      <c r="BR115" s="837"/>
      <c r="BS115" s="837"/>
      <c r="BT115" s="837"/>
      <c r="BU115" s="837"/>
      <c r="BV115" s="837" t="s">
        <v>438</v>
      </c>
      <c r="BW115" s="837"/>
      <c r="BX115" s="837"/>
      <c r="BY115" s="837"/>
      <c r="BZ115" s="837"/>
      <c r="CA115" s="837" t="s">
        <v>438</v>
      </c>
      <c r="CB115" s="837"/>
      <c r="CC115" s="837"/>
      <c r="CD115" s="837"/>
      <c r="CE115" s="837"/>
      <c r="CF115" s="898" t="s">
        <v>438</v>
      </c>
      <c r="CG115" s="899"/>
      <c r="CH115" s="899"/>
      <c r="CI115" s="899"/>
      <c r="CJ115" s="899"/>
      <c r="CK115" s="954"/>
      <c r="CL115" s="841"/>
      <c r="CM115" s="835" t="s">
        <v>453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379</v>
      </c>
      <c r="DH115" s="800"/>
      <c r="DI115" s="800"/>
      <c r="DJ115" s="800"/>
      <c r="DK115" s="801"/>
      <c r="DL115" s="802" t="s">
        <v>122</v>
      </c>
      <c r="DM115" s="800"/>
      <c r="DN115" s="800"/>
      <c r="DO115" s="800"/>
      <c r="DP115" s="801"/>
      <c r="DQ115" s="802" t="s">
        <v>122</v>
      </c>
      <c r="DR115" s="800"/>
      <c r="DS115" s="800"/>
      <c r="DT115" s="800"/>
      <c r="DU115" s="801"/>
      <c r="DV115" s="847" t="s">
        <v>122</v>
      </c>
      <c r="DW115" s="848"/>
      <c r="DX115" s="848"/>
      <c r="DY115" s="848"/>
      <c r="DZ115" s="849"/>
    </row>
    <row r="116" spans="1:130" s="226" customFormat="1" ht="26.25" customHeight="1" x14ac:dyDescent="0.15">
      <c r="A116" s="943"/>
      <c r="B116" s="944"/>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438</v>
      </c>
      <c r="AB116" s="800"/>
      <c r="AC116" s="800"/>
      <c r="AD116" s="800"/>
      <c r="AE116" s="801"/>
      <c r="AF116" s="802" t="s">
        <v>122</v>
      </c>
      <c r="AG116" s="800"/>
      <c r="AH116" s="800"/>
      <c r="AI116" s="800"/>
      <c r="AJ116" s="801"/>
      <c r="AK116" s="802" t="s">
        <v>122</v>
      </c>
      <c r="AL116" s="800"/>
      <c r="AM116" s="800"/>
      <c r="AN116" s="800"/>
      <c r="AO116" s="801"/>
      <c r="AP116" s="847" t="s">
        <v>122</v>
      </c>
      <c r="AQ116" s="848"/>
      <c r="AR116" s="848"/>
      <c r="AS116" s="848"/>
      <c r="AT116" s="849"/>
      <c r="AU116" s="959"/>
      <c r="AV116" s="960"/>
      <c r="AW116" s="960"/>
      <c r="AX116" s="960"/>
      <c r="AY116" s="960"/>
      <c r="AZ116" s="886" t="s">
        <v>455</v>
      </c>
      <c r="BA116" s="887"/>
      <c r="BB116" s="887"/>
      <c r="BC116" s="887"/>
      <c r="BD116" s="887"/>
      <c r="BE116" s="887"/>
      <c r="BF116" s="887"/>
      <c r="BG116" s="887"/>
      <c r="BH116" s="887"/>
      <c r="BI116" s="887"/>
      <c r="BJ116" s="887"/>
      <c r="BK116" s="887"/>
      <c r="BL116" s="887"/>
      <c r="BM116" s="887"/>
      <c r="BN116" s="887"/>
      <c r="BO116" s="887"/>
      <c r="BP116" s="888"/>
      <c r="BQ116" s="836" t="s">
        <v>379</v>
      </c>
      <c r="BR116" s="837"/>
      <c r="BS116" s="837"/>
      <c r="BT116" s="837"/>
      <c r="BU116" s="837"/>
      <c r="BV116" s="837" t="s">
        <v>122</v>
      </c>
      <c r="BW116" s="837"/>
      <c r="BX116" s="837"/>
      <c r="BY116" s="837"/>
      <c r="BZ116" s="837"/>
      <c r="CA116" s="837" t="s">
        <v>122</v>
      </c>
      <c r="CB116" s="837"/>
      <c r="CC116" s="837"/>
      <c r="CD116" s="837"/>
      <c r="CE116" s="837"/>
      <c r="CF116" s="898" t="s">
        <v>122</v>
      </c>
      <c r="CG116" s="899"/>
      <c r="CH116" s="899"/>
      <c r="CI116" s="899"/>
      <c r="CJ116" s="899"/>
      <c r="CK116" s="954"/>
      <c r="CL116" s="841"/>
      <c r="CM116" s="844" t="s">
        <v>456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438</v>
      </c>
      <c r="DH116" s="800"/>
      <c r="DI116" s="800"/>
      <c r="DJ116" s="800"/>
      <c r="DK116" s="801"/>
      <c r="DL116" s="802" t="s">
        <v>122</v>
      </c>
      <c r="DM116" s="800"/>
      <c r="DN116" s="800"/>
      <c r="DO116" s="800"/>
      <c r="DP116" s="801"/>
      <c r="DQ116" s="802" t="s">
        <v>379</v>
      </c>
      <c r="DR116" s="800"/>
      <c r="DS116" s="800"/>
      <c r="DT116" s="800"/>
      <c r="DU116" s="801"/>
      <c r="DV116" s="847" t="s">
        <v>379</v>
      </c>
      <c r="DW116" s="848"/>
      <c r="DX116" s="848"/>
      <c r="DY116" s="848"/>
      <c r="DZ116" s="849"/>
    </row>
    <row r="117" spans="1:130" s="226" customFormat="1" ht="26.25" customHeight="1" x14ac:dyDescent="0.15">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457</v>
      </c>
      <c r="Z117" s="926"/>
      <c r="AA117" s="931">
        <v>1157721</v>
      </c>
      <c r="AB117" s="932"/>
      <c r="AC117" s="932"/>
      <c r="AD117" s="932"/>
      <c r="AE117" s="933"/>
      <c r="AF117" s="934">
        <v>1097947</v>
      </c>
      <c r="AG117" s="932"/>
      <c r="AH117" s="932"/>
      <c r="AI117" s="932"/>
      <c r="AJ117" s="933"/>
      <c r="AK117" s="934">
        <v>1019792</v>
      </c>
      <c r="AL117" s="932"/>
      <c r="AM117" s="932"/>
      <c r="AN117" s="932"/>
      <c r="AO117" s="933"/>
      <c r="AP117" s="935"/>
      <c r="AQ117" s="936"/>
      <c r="AR117" s="936"/>
      <c r="AS117" s="936"/>
      <c r="AT117" s="937"/>
      <c r="AU117" s="959"/>
      <c r="AV117" s="960"/>
      <c r="AW117" s="960"/>
      <c r="AX117" s="960"/>
      <c r="AY117" s="960"/>
      <c r="AZ117" s="886" t="s">
        <v>458</v>
      </c>
      <c r="BA117" s="887"/>
      <c r="BB117" s="887"/>
      <c r="BC117" s="887"/>
      <c r="BD117" s="887"/>
      <c r="BE117" s="887"/>
      <c r="BF117" s="887"/>
      <c r="BG117" s="887"/>
      <c r="BH117" s="887"/>
      <c r="BI117" s="887"/>
      <c r="BJ117" s="887"/>
      <c r="BK117" s="887"/>
      <c r="BL117" s="887"/>
      <c r="BM117" s="887"/>
      <c r="BN117" s="887"/>
      <c r="BO117" s="887"/>
      <c r="BP117" s="888"/>
      <c r="BQ117" s="836" t="s">
        <v>438</v>
      </c>
      <c r="BR117" s="837"/>
      <c r="BS117" s="837"/>
      <c r="BT117" s="837"/>
      <c r="BU117" s="837"/>
      <c r="BV117" s="837" t="s">
        <v>438</v>
      </c>
      <c r="BW117" s="837"/>
      <c r="BX117" s="837"/>
      <c r="BY117" s="837"/>
      <c r="BZ117" s="837"/>
      <c r="CA117" s="837" t="s">
        <v>438</v>
      </c>
      <c r="CB117" s="837"/>
      <c r="CC117" s="837"/>
      <c r="CD117" s="837"/>
      <c r="CE117" s="837"/>
      <c r="CF117" s="898" t="s">
        <v>379</v>
      </c>
      <c r="CG117" s="899"/>
      <c r="CH117" s="899"/>
      <c r="CI117" s="899"/>
      <c r="CJ117" s="899"/>
      <c r="CK117" s="954"/>
      <c r="CL117" s="841"/>
      <c r="CM117" s="844" t="s">
        <v>459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122</v>
      </c>
      <c r="DH117" s="800"/>
      <c r="DI117" s="800"/>
      <c r="DJ117" s="800"/>
      <c r="DK117" s="801"/>
      <c r="DL117" s="802" t="s">
        <v>379</v>
      </c>
      <c r="DM117" s="800"/>
      <c r="DN117" s="800"/>
      <c r="DO117" s="800"/>
      <c r="DP117" s="801"/>
      <c r="DQ117" s="802" t="s">
        <v>379</v>
      </c>
      <c r="DR117" s="800"/>
      <c r="DS117" s="800"/>
      <c r="DT117" s="800"/>
      <c r="DU117" s="801"/>
      <c r="DV117" s="847" t="s">
        <v>122</v>
      </c>
      <c r="DW117" s="848"/>
      <c r="DX117" s="848"/>
      <c r="DY117" s="848"/>
      <c r="DZ117" s="849"/>
    </row>
    <row r="118" spans="1:130" s="226" customFormat="1" ht="26.25" customHeight="1" x14ac:dyDescent="0.15">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430</v>
      </c>
      <c r="AB118" s="925"/>
      <c r="AC118" s="925"/>
      <c r="AD118" s="925"/>
      <c r="AE118" s="926"/>
      <c r="AF118" s="927" t="s">
        <v>296</v>
      </c>
      <c r="AG118" s="925"/>
      <c r="AH118" s="925"/>
      <c r="AI118" s="925"/>
      <c r="AJ118" s="926"/>
      <c r="AK118" s="927" t="s">
        <v>295</v>
      </c>
      <c r="AL118" s="925"/>
      <c r="AM118" s="925"/>
      <c r="AN118" s="925"/>
      <c r="AO118" s="926"/>
      <c r="AP118" s="928" t="s">
        <v>431</v>
      </c>
      <c r="AQ118" s="929"/>
      <c r="AR118" s="929"/>
      <c r="AS118" s="929"/>
      <c r="AT118" s="930"/>
      <c r="AU118" s="959"/>
      <c r="AV118" s="960"/>
      <c r="AW118" s="960"/>
      <c r="AX118" s="960"/>
      <c r="AY118" s="960"/>
      <c r="AZ118" s="902" t="s">
        <v>460</v>
      </c>
      <c r="BA118" s="903"/>
      <c r="BB118" s="903"/>
      <c r="BC118" s="903"/>
      <c r="BD118" s="903"/>
      <c r="BE118" s="903"/>
      <c r="BF118" s="903"/>
      <c r="BG118" s="903"/>
      <c r="BH118" s="903"/>
      <c r="BI118" s="903"/>
      <c r="BJ118" s="903"/>
      <c r="BK118" s="903"/>
      <c r="BL118" s="903"/>
      <c r="BM118" s="903"/>
      <c r="BN118" s="903"/>
      <c r="BO118" s="903"/>
      <c r="BP118" s="904"/>
      <c r="BQ118" s="905" t="s">
        <v>379</v>
      </c>
      <c r="BR118" s="868"/>
      <c r="BS118" s="868"/>
      <c r="BT118" s="868"/>
      <c r="BU118" s="868"/>
      <c r="BV118" s="868" t="s">
        <v>379</v>
      </c>
      <c r="BW118" s="868"/>
      <c r="BX118" s="868"/>
      <c r="BY118" s="868"/>
      <c r="BZ118" s="868"/>
      <c r="CA118" s="868" t="s">
        <v>122</v>
      </c>
      <c r="CB118" s="868"/>
      <c r="CC118" s="868"/>
      <c r="CD118" s="868"/>
      <c r="CE118" s="868"/>
      <c r="CF118" s="898" t="s">
        <v>379</v>
      </c>
      <c r="CG118" s="899"/>
      <c r="CH118" s="899"/>
      <c r="CI118" s="899"/>
      <c r="CJ118" s="899"/>
      <c r="CK118" s="954"/>
      <c r="CL118" s="841"/>
      <c r="CM118" s="844" t="s">
        <v>461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379</v>
      </c>
      <c r="DH118" s="800"/>
      <c r="DI118" s="800"/>
      <c r="DJ118" s="800"/>
      <c r="DK118" s="801"/>
      <c r="DL118" s="802" t="s">
        <v>122</v>
      </c>
      <c r="DM118" s="800"/>
      <c r="DN118" s="800"/>
      <c r="DO118" s="800"/>
      <c r="DP118" s="801"/>
      <c r="DQ118" s="802" t="s">
        <v>122</v>
      </c>
      <c r="DR118" s="800"/>
      <c r="DS118" s="800"/>
      <c r="DT118" s="800"/>
      <c r="DU118" s="801"/>
      <c r="DV118" s="847" t="s">
        <v>122</v>
      </c>
      <c r="DW118" s="848"/>
      <c r="DX118" s="848"/>
      <c r="DY118" s="848"/>
      <c r="DZ118" s="849"/>
    </row>
    <row r="119" spans="1:130" s="226" customFormat="1" ht="26.25" customHeight="1" x14ac:dyDescent="0.15">
      <c r="A119" s="838" t="s">
        <v>435</v>
      </c>
      <c r="B119" s="839"/>
      <c r="C119" s="914" t="s">
        <v>436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379</v>
      </c>
      <c r="AB119" s="918"/>
      <c r="AC119" s="918"/>
      <c r="AD119" s="918"/>
      <c r="AE119" s="919"/>
      <c r="AF119" s="920" t="s">
        <v>379</v>
      </c>
      <c r="AG119" s="918"/>
      <c r="AH119" s="918"/>
      <c r="AI119" s="918"/>
      <c r="AJ119" s="919"/>
      <c r="AK119" s="920" t="s">
        <v>438</v>
      </c>
      <c r="AL119" s="918"/>
      <c r="AM119" s="918"/>
      <c r="AN119" s="918"/>
      <c r="AO119" s="919"/>
      <c r="AP119" s="921" t="s">
        <v>438</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462</v>
      </c>
      <c r="BP119" s="901"/>
      <c r="BQ119" s="905">
        <v>10319186</v>
      </c>
      <c r="BR119" s="868"/>
      <c r="BS119" s="868"/>
      <c r="BT119" s="868"/>
      <c r="BU119" s="868"/>
      <c r="BV119" s="868">
        <v>10214064</v>
      </c>
      <c r="BW119" s="868"/>
      <c r="BX119" s="868"/>
      <c r="BY119" s="868"/>
      <c r="BZ119" s="868"/>
      <c r="CA119" s="868">
        <v>10440002</v>
      </c>
      <c r="CB119" s="868"/>
      <c r="CC119" s="868"/>
      <c r="CD119" s="868"/>
      <c r="CE119" s="868"/>
      <c r="CF119" s="766"/>
      <c r="CG119" s="767"/>
      <c r="CH119" s="767"/>
      <c r="CI119" s="767"/>
      <c r="CJ119" s="857"/>
      <c r="CK119" s="955"/>
      <c r="CL119" s="843"/>
      <c r="CM119" s="861" t="s">
        <v>463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76550</v>
      </c>
      <c r="DH119" s="783"/>
      <c r="DI119" s="783"/>
      <c r="DJ119" s="783"/>
      <c r="DK119" s="784"/>
      <c r="DL119" s="785">
        <v>69968</v>
      </c>
      <c r="DM119" s="783"/>
      <c r="DN119" s="783"/>
      <c r="DO119" s="783"/>
      <c r="DP119" s="784"/>
      <c r="DQ119" s="785">
        <v>63274</v>
      </c>
      <c r="DR119" s="783"/>
      <c r="DS119" s="783"/>
      <c r="DT119" s="783"/>
      <c r="DU119" s="784"/>
      <c r="DV119" s="871">
        <v>1.6</v>
      </c>
      <c r="DW119" s="872"/>
      <c r="DX119" s="872"/>
      <c r="DY119" s="872"/>
      <c r="DZ119" s="873"/>
    </row>
    <row r="120" spans="1:130" s="226" customFormat="1" ht="26.25" customHeight="1" x14ac:dyDescent="0.15">
      <c r="A120" s="840"/>
      <c r="B120" s="841"/>
      <c r="C120" s="844" t="s">
        <v>440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438</v>
      </c>
      <c r="AB120" s="800"/>
      <c r="AC120" s="800"/>
      <c r="AD120" s="800"/>
      <c r="AE120" s="801"/>
      <c r="AF120" s="802" t="s">
        <v>379</v>
      </c>
      <c r="AG120" s="800"/>
      <c r="AH120" s="800"/>
      <c r="AI120" s="800"/>
      <c r="AJ120" s="801"/>
      <c r="AK120" s="802" t="s">
        <v>122</v>
      </c>
      <c r="AL120" s="800"/>
      <c r="AM120" s="800"/>
      <c r="AN120" s="800"/>
      <c r="AO120" s="801"/>
      <c r="AP120" s="847" t="s">
        <v>379</v>
      </c>
      <c r="AQ120" s="848"/>
      <c r="AR120" s="848"/>
      <c r="AS120" s="848"/>
      <c r="AT120" s="849"/>
      <c r="AU120" s="906" t="s">
        <v>464</v>
      </c>
      <c r="AV120" s="907"/>
      <c r="AW120" s="907"/>
      <c r="AX120" s="907"/>
      <c r="AY120" s="908"/>
      <c r="AZ120" s="883" t="s">
        <v>465</v>
      </c>
      <c r="BA120" s="828"/>
      <c r="BB120" s="828"/>
      <c r="BC120" s="828"/>
      <c r="BD120" s="828"/>
      <c r="BE120" s="828"/>
      <c r="BF120" s="828"/>
      <c r="BG120" s="828"/>
      <c r="BH120" s="828"/>
      <c r="BI120" s="828"/>
      <c r="BJ120" s="828"/>
      <c r="BK120" s="828"/>
      <c r="BL120" s="828"/>
      <c r="BM120" s="828"/>
      <c r="BN120" s="828"/>
      <c r="BO120" s="828"/>
      <c r="BP120" s="829"/>
      <c r="BQ120" s="884">
        <v>7665800</v>
      </c>
      <c r="BR120" s="865"/>
      <c r="BS120" s="865"/>
      <c r="BT120" s="865"/>
      <c r="BU120" s="865"/>
      <c r="BV120" s="865">
        <v>8275267</v>
      </c>
      <c r="BW120" s="865"/>
      <c r="BX120" s="865"/>
      <c r="BY120" s="865"/>
      <c r="BZ120" s="865"/>
      <c r="CA120" s="865">
        <v>8959070</v>
      </c>
      <c r="CB120" s="865"/>
      <c r="CC120" s="865"/>
      <c r="CD120" s="865"/>
      <c r="CE120" s="865"/>
      <c r="CF120" s="889">
        <v>228.1</v>
      </c>
      <c r="CG120" s="890"/>
      <c r="CH120" s="890"/>
      <c r="CI120" s="890"/>
      <c r="CJ120" s="890"/>
      <c r="CK120" s="891" t="s">
        <v>466</v>
      </c>
      <c r="CL120" s="875"/>
      <c r="CM120" s="875"/>
      <c r="CN120" s="875"/>
      <c r="CO120" s="876"/>
      <c r="CP120" s="895" t="s">
        <v>405</v>
      </c>
      <c r="CQ120" s="896"/>
      <c r="CR120" s="896"/>
      <c r="CS120" s="896"/>
      <c r="CT120" s="896"/>
      <c r="CU120" s="896"/>
      <c r="CV120" s="896"/>
      <c r="CW120" s="896"/>
      <c r="CX120" s="896"/>
      <c r="CY120" s="896"/>
      <c r="CZ120" s="896"/>
      <c r="DA120" s="896"/>
      <c r="DB120" s="896"/>
      <c r="DC120" s="896"/>
      <c r="DD120" s="896"/>
      <c r="DE120" s="896"/>
      <c r="DF120" s="897"/>
      <c r="DG120" s="884">
        <v>612278</v>
      </c>
      <c r="DH120" s="865"/>
      <c r="DI120" s="865"/>
      <c r="DJ120" s="865"/>
      <c r="DK120" s="865"/>
      <c r="DL120" s="865">
        <v>619645</v>
      </c>
      <c r="DM120" s="865"/>
      <c r="DN120" s="865"/>
      <c r="DO120" s="865"/>
      <c r="DP120" s="865"/>
      <c r="DQ120" s="865">
        <v>612385</v>
      </c>
      <c r="DR120" s="865"/>
      <c r="DS120" s="865"/>
      <c r="DT120" s="865"/>
      <c r="DU120" s="865"/>
      <c r="DV120" s="866">
        <v>15.6</v>
      </c>
      <c r="DW120" s="866"/>
      <c r="DX120" s="866"/>
      <c r="DY120" s="866"/>
      <c r="DZ120" s="867"/>
    </row>
    <row r="121" spans="1:130" s="226" customFormat="1" ht="26.25" customHeight="1" x14ac:dyDescent="0.15">
      <c r="A121" s="840"/>
      <c r="B121" s="841"/>
      <c r="C121" s="886" t="s">
        <v>467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438</v>
      </c>
      <c r="AG121" s="800"/>
      <c r="AH121" s="800"/>
      <c r="AI121" s="800"/>
      <c r="AJ121" s="801"/>
      <c r="AK121" s="802" t="s">
        <v>438</v>
      </c>
      <c r="AL121" s="800"/>
      <c r="AM121" s="800"/>
      <c r="AN121" s="800"/>
      <c r="AO121" s="801"/>
      <c r="AP121" s="847" t="s">
        <v>438</v>
      </c>
      <c r="AQ121" s="848"/>
      <c r="AR121" s="848"/>
      <c r="AS121" s="848"/>
      <c r="AT121" s="849"/>
      <c r="AU121" s="909"/>
      <c r="AV121" s="910"/>
      <c r="AW121" s="910"/>
      <c r="AX121" s="910"/>
      <c r="AY121" s="911"/>
      <c r="AZ121" s="835" t="s">
        <v>468</v>
      </c>
      <c r="BA121" s="770"/>
      <c r="BB121" s="770"/>
      <c r="BC121" s="770"/>
      <c r="BD121" s="770"/>
      <c r="BE121" s="770"/>
      <c r="BF121" s="770"/>
      <c r="BG121" s="770"/>
      <c r="BH121" s="770"/>
      <c r="BI121" s="770"/>
      <c r="BJ121" s="770"/>
      <c r="BK121" s="770"/>
      <c r="BL121" s="770"/>
      <c r="BM121" s="770"/>
      <c r="BN121" s="770"/>
      <c r="BO121" s="770"/>
      <c r="BP121" s="771"/>
      <c r="BQ121" s="836">
        <v>118516</v>
      </c>
      <c r="BR121" s="837"/>
      <c r="BS121" s="837"/>
      <c r="BT121" s="837"/>
      <c r="BU121" s="837"/>
      <c r="BV121" s="837">
        <v>96691</v>
      </c>
      <c r="BW121" s="837"/>
      <c r="BX121" s="837"/>
      <c r="BY121" s="837"/>
      <c r="BZ121" s="837"/>
      <c r="CA121" s="837">
        <v>75146</v>
      </c>
      <c r="CB121" s="837"/>
      <c r="CC121" s="837"/>
      <c r="CD121" s="837"/>
      <c r="CE121" s="837"/>
      <c r="CF121" s="898">
        <v>1.9</v>
      </c>
      <c r="CG121" s="899"/>
      <c r="CH121" s="899"/>
      <c r="CI121" s="899"/>
      <c r="CJ121" s="899"/>
      <c r="CK121" s="892"/>
      <c r="CL121" s="878"/>
      <c r="CM121" s="878"/>
      <c r="CN121" s="878"/>
      <c r="CO121" s="879"/>
      <c r="CP121" s="858" t="s">
        <v>469</v>
      </c>
      <c r="CQ121" s="859"/>
      <c r="CR121" s="859"/>
      <c r="CS121" s="859"/>
      <c r="CT121" s="859"/>
      <c r="CU121" s="859"/>
      <c r="CV121" s="859"/>
      <c r="CW121" s="859"/>
      <c r="CX121" s="859"/>
      <c r="CY121" s="859"/>
      <c r="CZ121" s="859"/>
      <c r="DA121" s="859"/>
      <c r="DB121" s="859"/>
      <c r="DC121" s="859"/>
      <c r="DD121" s="859"/>
      <c r="DE121" s="859"/>
      <c r="DF121" s="860"/>
      <c r="DG121" s="836">
        <v>528049</v>
      </c>
      <c r="DH121" s="837"/>
      <c r="DI121" s="837"/>
      <c r="DJ121" s="837"/>
      <c r="DK121" s="837"/>
      <c r="DL121" s="837">
        <v>514631</v>
      </c>
      <c r="DM121" s="837"/>
      <c r="DN121" s="837"/>
      <c r="DO121" s="837"/>
      <c r="DP121" s="837"/>
      <c r="DQ121" s="837">
        <v>474622</v>
      </c>
      <c r="DR121" s="837"/>
      <c r="DS121" s="837"/>
      <c r="DT121" s="837"/>
      <c r="DU121" s="837"/>
      <c r="DV121" s="814">
        <v>12.1</v>
      </c>
      <c r="DW121" s="814"/>
      <c r="DX121" s="814"/>
      <c r="DY121" s="814"/>
      <c r="DZ121" s="815"/>
    </row>
    <row r="122" spans="1:130" s="226" customFormat="1" ht="26.25" customHeight="1" x14ac:dyDescent="0.15">
      <c r="A122" s="840"/>
      <c r="B122" s="841"/>
      <c r="C122" s="844" t="s">
        <v>450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122</v>
      </c>
      <c r="AG122" s="800"/>
      <c r="AH122" s="800"/>
      <c r="AI122" s="800"/>
      <c r="AJ122" s="801"/>
      <c r="AK122" s="802" t="s">
        <v>379</v>
      </c>
      <c r="AL122" s="800"/>
      <c r="AM122" s="800"/>
      <c r="AN122" s="800"/>
      <c r="AO122" s="801"/>
      <c r="AP122" s="847" t="s">
        <v>438</v>
      </c>
      <c r="AQ122" s="848"/>
      <c r="AR122" s="848"/>
      <c r="AS122" s="848"/>
      <c r="AT122" s="849"/>
      <c r="AU122" s="909"/>
      <c r="AV122" s="910"/>
      <c r="AW122" s="910"/>
      <c r="AX122" s="910"/>
      <c r="AY122" s="911"/>
      <c r="AZ122" s="902" t="s">
        <v>470</v>
      </c>
      <c r="BA122" s="903"/>
      <c r="BB122" s="903"/>
      <c r="BC122" s="903"/>
      <c r="BD122" s="903"/>
      <c r="BE122" s="903"/>
      <c r="BF122" s="903"/>
      <c r="BG122" s="903"/>
      <c r="BH122" s="903"/>
      <c r="BI122" s="903"/>
      <c r="BJ122" s="903"/>
      <c r="BK122" s="903"/>
      <c r="BL122" s="903"/>
      <c r="BM122" s="903"/>
      <c r="BN122" s="903"/>
      <c r="BO122" s="903"/>
      <c r="BP122" s="904"/>
      <c r="BQ122" s="905">
        <v>8065576</v>
      </c>
      <c r="BR122" s="868"/>
      <c r="BS122" s="868"/>
      <c r="BT122" s="868"/>
      <c r="BU122" s="868"/>
      <c r="BV122" s="868">
        <v>7909602</v>
      </c>
      <c r="BW122" s="868"/>
      <c r="BX122" s="868"/>
      <c r="BY122" s="868"/>
      <c r="BZ122" s="868"/>
      <c r="CA122" s="868">
        <v>7916531</v>
      </c>
      <c r="CB122" s="868"/>
      <c r="CC122" s="868"/>
      <c r="CD122" s="868"/>
      <c r="CE122" s="868"/>
      <c r="CF122" s="869">
        <v>201.6</v>
      </c>
      <c r="CG122" s="870"/>
      <c r="CH122" s="870"/>
      <c r="CI122" s="870"/>
      <c r="CJ122" s="870"/>
      <c r="CK122" s="892"/>
      <c r="CL122" s="878"/>
      <c r="CM122" s="878"/>
      <c r="CN122" s="878"/>
      <c r="CO122" s="879"/>
      <c r="CP122" s="858" t="s">
        <v>471</v>
      </c>
      <c r="CQ122" s="859"/>
      <c r="CR122" s="859"/>
      <c r="CS122" s="859"/>
      <c r="CT122" s="859"/>
      <c r="CU122" s="859"/>
      <c r="CV122" s="859"/>
      <c r="CW122" s="859"/>
      <c r="CX122" s="859"/>
      <c r="CY122" s="859"/>
      <c r="CZ122" s="859"/>
      <c r="DA122" s="859"/>
      <c r="DB122" s="859"/>
      <c r="DC122" s="859"/>
      <c r="DD122" s="859"/>
      <c r="DE122" s="859"/>
      <c r="DF122" s="860"/>
      <c r="DG122" s="836">
        <v>443009</v>
      </c>
      <c r="DH122" s="837"/>
      <c r="DI122" s="837"/>
      <c r="DJ122" s="837"/>
      <c r="DK122" s="837"/>
      <c r="DL122" s="837">
        <v>390718</v>
      </c>
      <c r="DM122" s="837"/>
      <c r="DN122" s="837"/>
      <c r="DO122" s="837"/>
      <c r="DP122" s="837"/>
      <c r="DQ122" s="837">
        <v>377453</v>
      </c>
      <c r="DR122" s="837"/>
      <c r="DS122" s="837"/>
      <c r="DT122" s="837"/>
      <c r="DU122" s="837"/>
      <c r="DV122" s="814">
        <v>9.6</v>
      </c>
      <c r="DW122" s="814"/>
      <c r="DX122" s="814"/>
      <c r="DY122" s="814"/>
      <c r="DZ122" s="815"/>
    </row>
    <row r="123" spans="1:130" s="226" customFormat="1" ht="26.25" customHeight="1" x14ac:dyDescent="0.15">
      <c r="A123" s="840"/>
      <c r="B123" s="841"/>
      <c r="C123" s="844" t="s">
        <v>456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122</v>
      </c>
      <c r="AB123" s="800"/>
      <c r="AC123" s="800"/>
      <c r="AD123" s="800"/>
      <c r="AE123" s="801"/>
      <c r="AF123" s="802" t="s">
        <v>379</v>
      </c>
      <c r="AG123" s="800"/>
      <c r="AH123" s="800"/>
      <c r="AI123" s="800"/>
      <c r="AJ123" s="801"/>
      <c r="AK123" s="802" t="s">
        <v>122</v>
      </c>
      <c r="AL123" s="800"/>
      <c r="AM123" s="800"/>
      <c r="AN123" s="800"/>
      <c r="AO123" s="801"/>
      <c r="AP123" s="847" t="s">
        <v>379</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472</v>
      </c>
      <c r="BP123" s="901"/>
      <c r="BQ123" s="855">
        <v>15849892</v>
      </c>
      <c r="BR123" s="856"/>
      <c r="BS123" s="856"/>
      <c r="BT123" s="856"/>
      <c r="BU123" s="856"/>
      <c r="BV123" s="856">
        <v>16281560</v>
      </c>
      <c r="BW123" s="856"/>
      <c r="BX123" s="856"/>
      <c r="BY123" s="856"/>
      <c r="BZ123" s="856"/>
      <c r="CA123" s="856">
        <v>16950747</v>
      </c>
      <c r="CB123" s="856"/>
      <c r="CC123" s="856"/>
      <c r="CD123" s="856"/>
      <c r="CE123" s="856"/>
      <c r="CF123" s="766"/>
      <c r="CG123" s="767"/>
      <c r="CH123" s="767"/>
      <c r="CI123" s="767"/>
      <c r="CJ123" s="857"/>
      <c r="CK123" s="892"/>
      <c r="CL123" s="878"/>
      <c r="CM123" s="878"/>
      <c r="CN123" s="878"/>
      <c r="CO123" s="879"/>
      <c r="CP123" s="858" t="s">
        <v>399</v>
      </c>
      <c r="CQ123" s="859"/>
      <c r="CR123" s="859"/>
      <c r="CS123" s="859"/>
      <c r="CT123" s="859"/>
      <c r="CU123" s="859"/>
      <c r="CV123" s="859"/>
      <c r="CW123" s="859"/>
      <c r="CX123" s="859"/>
      <c r="CY123" s="859"/>
      <c r="CZ123" s="859"/>
      <c r="DA123" s="859"/>
      <c r="DB123" s="859"/>
      <c r="DC123" s="859"/>
      <c r="DD123" s="859"/>
      <c r="DE123" s="859"/>
      <c r="DF123" s="860"/>
      <c r="DG123" s="799">
        <v>335411</v>
      </c>
      <c r="DH123" s="800"/>
      <c r="DI123" s="800"/>
      <c r="DJ123" s="800"/>
      <c r="DK123" s="801"/>
      <c r="DL123" s="802">
        <v>324687</v>
      </c>
      <c r="DM123" s="800"/>
      <c r="DN123" s="800"/>
      <c r="DO123" s="800"/>
      <c r="DP123" s="801"/>
      <c r="DQ123" s="802">
        <v>314346</v>
      </c>
      <c r="DR123" s="800"/>
      <c r="DS123" s="800"/>
      <c r="DT123" s="800"/>
      <c r="DU123" s="801"/>
      <c r="DV123" s="847">
        <v>8</v>
      </c>
      <c r="DW123" s="848"/>
      <c r="DX123" s="848"/>
      <c r="DY123" s="848"/>
      <c r="DZ123" s="849"/>
    </row>
    <row r="124" spans="1:130" s="226" customFormat="1" ht="26.25" customHeight="1" thickBot="1" x14ac:dyDescent="0.2">
      <c r="A124" s="840"/>
      <c r="B124" s="841"/>
      <c r="C124" s="844" t="s">
        <v>459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122</v>
      </c>
      <c r="AB124" s="800"/>
      <c r="AC124" s="800"/>
      <c r="AD124" s="800"/>
      <c r="AE124" s="801"/>
      <c r="AF124" s="802" t="s">
        <v>379</v>
      </c>
      <c r="AG124" s="800"/>
      <c r="AH124" s="800"/>
      <c r="AI124" s="800"/>
      <c r="AJ124" s="801"/>
      <c r="AK124" s="802" t="s">
        <v>438</v>
      </c>
      <c r="AL124" s="800"/>
      <c r="AM124" s="800"/>
      <c r="AN124" s="800"/>
      <c r="AO124" s="801"/>
      <c r="AP124" s="847" t="s">
        <v>379</v>
      </c>
      <c r="AQ124" s="848"/>
      <c r="AR124" s="848"/>
      <c r="AS124" s="848"/>
      <c r="AT124" s="849"/>
      <c r="AU124" s="850" t="s">
        <v>473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379</v>
      </c>
      <c r="BR124" s="854"/>
      <c r="BS124" s="854"/>
      <c r="BT124" s="854"/>
      <c r="BU124" s="854"/>
      <c r="BV124" s="854" t="s">
        <v>122</v>
      </c>
      <c r="BW124" s="854"/>
      <c r="BX124" s="854"/>
      <c r="BY124" s="854"/>
      <c r="BZ124" s="854"/>
      <c r="CA124" s="854" t="s">
        <v>122</v>
      </c>
      <c r="CB124" s="854"/>
      <c r="CC124" s="854"/>
      <c r="CD124" s="854"/>
      <c r="CE124" s="854"/>
      <c r="CF124" s="744"/>
      <c r="CG124" s="745"/>
      <c r="CH124" s="745"/>
      <c r="CI124" s="745"/>
      <c r="CJ124" s="885"/>
      <c r="CK124" s="893"/>
      <c r="CL124" s="893"/>
      <c r="CM124" s="893"/>
      <c r="CN124" s="893"/>
      <c r="CO124" s="894"/>
      <c r="CP124" s="858" t="s">
        <v>474</v>
      </c>
      <c r="CQ124" s="859"/>
      <c r="CR124" s="859"/>
      <c r="CS124" s="859"/>
      <c r="CT124" s="859"/>
      <c r="CU124" s="859"/>
      <c r="CV124" s="859"/>
      <c r="CW124" s="859"/>
      <c r="CX124" s="859"/>
      <c r="CY124" s="859"/>
      <c r="CZ124" s="859"/>
      <c r="DA124" s="859"/>
      <c r="DB124" s="859"/>
      <c r="DC124" s="859"/>
      <c r="DD124" s="859"/>
      <c r="DE124" s="859"/>
      <c r="DF124" s="860"/>
      <c r="DG124" s="782">
        <v>658385</v>
      </c>
      <c r="DH124" s="783"/>
      <c r="DI124" s="783"/>
      <c r="DJ124" s="783"/>
      <c r="DK124" s="784"/>
      <c r="DL124" s="785">
        <v>613482</v>
      </c>
      <c r="DM124" s="783"/>
      <c r="DN124" s="783"/>
      <c r="DO124" s="783"/>
      <c r="DP124" s="784"/>
      <c r="DQ124" s="785">
        <v>632670</v>
      </c>
      <c r="DR124" s="783"/>
      <c r="DS124" s="783"/>
      <c r="DT124" s="783"/>
      <c r="DU124" s="784"/>
      <c r="DV124" s="871">
        <v>16.100000000000001</v>
      </c>
      <c r="DW124" s="872"/>
      <c r="DX124" s="872"/>
      <c r="DY124" s="872"/>
      <c r="DZ124" s="873"/>
    </row>
    <row r="125" spans="1:130" s="226" customFormat="1" ht="26.25" customHeight="1" x14ac:dyDescent="0.15">
      <c r="A125" s="840"/>
      <c r="B125" s="841"/>
      <c r="C125" s="844" t="s">
        <v>461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379</v>
      </c>
      <c r="AB125" s="800"/>
      <c r="AC125" s="800"/>
      <c r="AD125" s="800"/>
      <c r="AE125" s="801"/>
      <c r="AF125" s="802" t="s">
        <v>379</v>
      </c>
      <c r="AG125" s="800"/>
      <c r="AH125" s="800"/>
      <c r="AI125" s="800"/>
      <c r="AJ125" s="801"/>
      <c r="AK125" s="802" t="s">
        <v>438</v>
      </c>
      <c r="AL125" s="800"/>
      <c r="AM125" s="800"/>
      <c r="AN125" s="800"/>
      <c r="AO125" s="801"/>
      <c r="AP125" s="847" t="s">
        <v>438</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475</v>
      </c>
      <c r="CL125" s="875"/>
      <c r="CM125" s="875"/>
      <c r="CN125" s="875"/>
      <c r="CO125" s="876"/>
      <c r="CP125" s="883" t="s">
        <v>476</v>
      </c>
      <c r="CQ125" s="828"/>
      <c r="CR125" s="828"/>
      <c r="CS125" s="828"/>
      <c r="CT125" s="828"/>
      <c r="CU125" s="828"/>
      <c r="CV125" s="828"/>
      <c r="CW125" s="828"/>
      <c r="CX125" s="828"/>
      <c r="CY125" s="828"/>
      <c r="CZ125" s="828"/>
      <c r="DA125" s="828"/>
      <c r="DB125" s="828"/>
      <c r="DC125" s="828"/>
      <c r="DD125" s="828"/>
      <c r="DE125" s="828"/>
      <c r="DF125" s="829"/>
      <c r="DG125" s="884" t="s">
        <v>438</v>
      </c>
      <c r="DH125" s="865"/>
      <c r="DI125" s="865"/>
      <c r="DJ125" s="865"/>
      <c r="DK125" s="865"/>
      <c r="DL125" s="865" t="s">
        <v>438</v>
      </c>
      <c r="DM125" s="865"/>
      <c r="DN125" s="865"/>
      <c r="DO125" s="865"/>
      <c r="DP125" s="865"/>
      <c r="DQ125" s="865" t="s">
        <v>438</v>
      </c>
      <c r="DR125" s="865"/>
      <c r="DS125" s="865"/>
      <c r="DT125" s="865"/>
      <c r="DU125" s="865"/>
      <c r="DV125" s="866" t="s">
        <v>122</v>
      </c>
      <c r="DW125" s="866"/>
      <c r="DX125" s="866"/>
      <c r="DY125" s="866"/>
      <c r="DZ125" s="867"/>
    </row>
    <row r="126" spans="1:130" s="226" customFormat="1" ht="26.25" customHeight="1" thickBot="1" x14ac:dyDescent="0.2">
      <c r="A126" s="840"/>
      <c r="B126" s="841"/>
      <c r="C126" s="844" t="s">
        <v>463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438</v>
      </c>
      <c r="AB126" s="800"/>
      <c r="AC126" s="800"/>
      <c r="AD126" s="800"/>
      <c r="AE126" s="801"/>
      <c r="AF126" s="802" t="s">
        <v>379</v>
      </c>
      <c r="AG126" s="800"/>
      <c r="AH126" s="800"/>
      <c r="AI126" s="800"/>
      <c r="AJ126" s="801"/>
      <c r="AK126" s="802" t="s">
        <v>438</v>
      </c>
      <c r="AL126" s="800"/>
      <c r="AM126" s="800"/>
      <c r="AN126" s="800"/>
      <c r="AO126" s="801"/>
      <c r="AP126" s="847" t="s">
        <v>379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477</v>
      </c>
      <c r="CQ126" s="770"/>
      <c r="CR126" s="770"/>
      <c r="CS126" s="770"/>
      <c r="CT126" s="770"/>
      <c r="CU126" s="770"/>
      <c r="CV126" s="770"/>
      <c r="CW126" s="770"/>
      <c r="CX126" s="770"/>
      <c r="CY126" s="770"/>
      <c r="CZ126" s="770"/>
      <c r="DA126" s="770"/>
      <c r="DB126" s="770"/>
      <c r="DC126" s="770"/>
      <c r="DD126" s="770"/>
      <c r="DE126" s="770"/>
      <c r="DF126" s="771"/>
      <c r="DG126" s="836" t="s">
        <v>438</v>
      </c>
      <c r="DH126" s="837"/>
      <c r="DI126" s="837"/>
      <c r="DJ126" s="837"/>
      <c r="DK126" s="837"/>
      <c r="DL126" s="837" t="s">
        <v>379</v>
      </c>
      <c r="DM126" s="837"/>
      <c r="DN126" s="837"/>
      <c r="DO126" s="837"/>
      <c r="DP126" s="837"/>
      <c r="DQ126" s="837" t="s">
        <v>438</v>
      </c>
      <c r="DR126" s="837"/>
      <c r="DS126" s="837"/>
      <c r="DT126" s="837"/>
      <c r="DU126" s="837"/>
      <c r="DV126" s="814" t="s">
        <v>122</v>
      </c>
      <c r="DW126" s="814"/>
      <c r="DX126" s="814"/>
      <c r="DY126" s="814"/>
      <c r="DZ126" s="815"/>
    </row>
    <row r="127" spans="1:130" s="226" customFormat="1" ht="26.25" customHeight="1" x14ac:dyDescent="0.15">
      <c r="A127" s="842"/>
      <c r="B127" s="843"/>
      <c r="C127" s="861" t="s">
        <v>478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438</v>
      </c>
      <c r="AB127" s="800"/>
      <c r="AC127" s="800"/>
      <c r="AD127" s="800"/>
      <c r="AE127" s="801"/>
      <c r="AF127" s="802" t="s">
        <v>438</v>
      </c>
      <c r="AG127" s="800"/>
      <c r="AH127" s="800"/>
      <c r="AI127" s="800"/>
      <c r="AJ127" s="801"/>
      <c r="AK127" s="802" t="s">
        <v>438</v>
      </c>
      <c r="AL127" s="800"/>
      <c r="AM127" s="800"/>
      <c r="AN127" s="800"/>
      <c r="AO127" s="801"/>
      <c r="AP127" s="847" t="s">
        <v>438</v>
      </c>
      <c r="AQ127" s="848"/>
      <c r="AR127" s="848"/>
      <c r="AS127" s="848"/>
      <c r="AT127" s="849"/>
      <c r="AU127" s="262"/>
      <c r="AV127" s="262"/>
      <c r="AW127" s="262"/>
      <c r="AX127" s="864" t="s">
        <v>479</v>
      </c>
      <c r="AY127" s="832"/>
      <c r="AZ127" s="832"/>
      <c r="BA127" s="832"/>
      <c r="BB127" s="832"/>
      <c r="BC127" s="832"/>
      <c r="BD127" s="832"/>
      <c r="BE127" s="833"/>
      <c r="BF127" s="831" t="s">
        <v>480</v>
      </c>
      <c r="BG127" s="832"/>
      <c r="BH127" s="832"/>
      <c r="BI127" s="832"/>
      <c r="BJ127" s="832"/>
      <c r="BK127" s="832"/>
      <c r="BL127" s="833"/>
      <c r="BM127" s="831" t="s">
        <v>481</v>
      </c>
      <c r="BN127" s="832"/>
      <c r="BO127" s="832"/>
      <c r="BP127" s="832"/>
      <c r="BQ127" s="832"/>
      <c r="BR127" s="832"/>
      <c r="BS127" s="833"/>
      <c r="BT127" s="831" t="s">
        <v>482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483</v>
      </c>
      <c r="CQ127" s="770"/>
      <c r="CR127" s="770"/>
      <c r="CS127" s="770"/>
      <c r="CT127" s="770"/>
      <c r="CU127" s="770"/>
      <c r="CV127" s="770"/>
      <c r="CW127" s="770"/>
      <c r="CX127" s="770"/>
      <c r="CY127" s="770"/>
      <c r="CZ127" s="770"/>
      <c r="DA127" s="770"/>
      <c r="DB127" s="770"/>
      <c r="DC127" s="770"/>
      <c r="DD127" s="770"/>
      <c r="DE127" s="770"/>
      <c r="DF127" s="771"/>
      <c r="DG127" s="836" t="s">
        <v>438</v>
      </c>
      <c r="DH127" s="837"/>
      <c r="DI127" s="837"/>
      <c r="DJ127" s="837"/>
      <c r="DK127" s="837"/>
      <c r="DL127" s="837" t="s">
        <v>122</v>
      </c>
      <c r="DM127" s="837"/>
      <c r="DN127" s="837"/>
      <c r="DO127" s="837"/>
      <c r="DP127" s="837"/>
      <c r="DQ127" s="837" t="s">
        <v>122</v>
      </c>
      <c r="DR127" s="837"/>
      <c r="DS127" s="837"/>
      <c r="DT127" s="837"/>
      <c r="DU127" s="837"/>
      <c r="DV127" s="814" t="s">
        <v>438</v>
      </c>
      <c r="DW127" s="814"/>
      <c r="DX127" s="814"/>
      <c r="DY127" s="814"/>
      <c r="DZ127" s="815"/>
    </row>
    <row r="128" spans="1:130" s="226" customFormat="1" ht="26.25" customHeight="1" thickBot="1" x14ac:dyDescent="0.2">
      <c r="A128" s="816" t="s">
        <v>484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485</v>
      </c>
      <c r="X128" s="818"/>
      <c r="Y128" s="818"/>
      <c r="Z128" s="819"/>
      <c r="AA128" s="820">
        <v>21282</v>
      </c>
      <c r="AB128" s="821"/>
      <c r="AC128" s="821"/>
      <c r="AD128" s="821"/>
      <c r="AE128" s="822"/>
      <c r="AF128" s="823">
        <v>21252</v>
      </c>
      <c r="AG128" s="821"/>
      <c r="AH128" s="821"/>
      <c r="AI128" s="821"/>
      <c r="AJ128" s="822"/>
      <c r="AK128" s="823">
        <v>21252</v>
      </c>
      <c r="AL128" s="821"/>
      <c r="AM128" s="821"/>
      <c r="AN128" s="821"/>
      <c r="AO128" s="822"/>
      <c r="AP128" s="824"/>
      <c r="AQ128" s="825"/>
      <c r="AR128" s="825"/>
      <c r="AS128" s="825"/>
      <c r="AT128" s="826"/>
      <c r="AU128" s="262"/>
      <c r="AV128" s="262"/>
      <c r="AW128" s="262"/>
      <c r="AX128" s="827" t="s">
        <v>486</v>
      </c>
      <c r="AY128" s="828"/>
      <c r="AZ128" s="828"/>
      <c r="BA128" s="828"/>
      <c r="BB128" s="828"/>
      <c r="BC128" s="828"/>
      <c r="BD128" s="828"/>
      <c r="BE128" s="829"/>
      <c r="BF128" s="806" t="s">
        <v>122</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487</v>
      </c>
      <c r="CQ128" s="748"/>
      <c r="CR128" s="748"/>
      <c r="CS128" s="748"/>
      <c r="CT128" s="748"/>
      <c r="CU128" s="748"/>
      <c r="CV128" s="748"/>
      <c r="CW128" s="748"/>
      <c r="CX128" s="748"/>
      <c r="CY128" s="748"/>
      <c r="CZ128" s="748"/>
      <c r="DA128" s="748"/>
      <c r="DB128" s="748"/>
      <c r="DC128" s="748"/>
      <c r="DD128" s="748"/>
      <c r="DE128" s="748"/>
      <c r="DF128" s="749"/>
      <c r="DG128" s="810" t="s">
        <v>122</v>
      </c>
      <c r="DH128" s="811"/>
      <c r="DI128" s="811"/>
      <c r="DJ128" s="811"/>
      <c r="DK128" s="811"/>
      <c r="DL128" s="811" t="s">
        <v>122</v>
      </c>
      <c r="DM128" s="811"/>
      <c r="DN128" s="811"/>
      <c r="DO128" s="811"/>
      <c r="DP128" s="811"/>
      <c r="DQ128" s="811" t="s">
        <v>122</v>
      </c>
      <c r="DR128" s="811"/>
      <c r="DS128" s="811"/>
      <c r="DT128" s="811"/>
      <c r="DU128" s="811"/>
      <c r="DV128" s="812" t="s">
        <v>122</v>
      </c>
      <c r="DW128" s="812"/>
      <c r="DX128" s="812"/>
      <c r="DY128" s="812"/>
      <c r="DZ128" s="813"/>
    </row>
    <row r="129" spans="1:131" s="226" customFormat="1" ht="26.25" customHeight="1" x14ac:dyDescent="0.15">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488</v>
      </c>
      <c r="X129" s="797"/>
      <c r="Y129" s="797"/>
      <c r="Z129" s="798"/>
      <c r="AA129" s="799">
        <v>5368982</v>
      </c>
      <c r="AB129" s="800"/>
      <c r="AC129" s="800"/>
      <c r="AD129" s="800"/>
      <c r="AE129" s="801"/>
      <c r="AF129" s="802">
        <v>5155656</v>
      </c>
      <c r="AG129" s="800"/>
      <c r="AH129" s="800"/>
      <c r="AI129" s="800"/>
      <c r="AJ129" s="801"/>
      <c r="AK129" s="802">
        <v>4886197</v>
      </c>
      <c r="AL129" s="800"/>
      <c r="AM129" s="800"/>
      <c r="AN129" s="800"/>
      <c r="AO129" s="801"/>
      <c r="AP129" s="803"/>
      <c r="AQ129" s="804"/>
      <c r="AR129" s="804"/>
      <c r="AS129" s="804"/>
      <c r="AT129" s="805"/>
      <c r="AU129" s="264"/>
      <c r="AV129" s="264"/>
      <c r="AW129" s="264"/>
      <c r="AX129" s="769" t="s">
        <v>489</v>
      </c>
      <c r="AY129" s="770"/>
      <c r="AZ129" s="770"/>
      <c r="BA129" s="770"/>
      <c r="BB129" s="770"/>
      <c r="BC129" s="770"/>
      <c r="BD129" s="770"/>
      <c r="BE129" s="771"/>
      <c r="BF129" s="789" t="s">
        <v>122</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491</v>
      </c>
      <c r="X130" s="797"/>
      <c r="Y130" s="797"/>
      <c r="Z130" s="798"/>
      <c r="AA130" s="799">
        <v>1073933</v>
      </c>
      <c r="AB130" s="800"/>
      <c r="AC130" s="800"/>
      <c r="AD130" s="800"/>
      <c r="AE130" s="801"/>
      <c r="AF130" s="802">
        <v>1026280</v>
      </c>
      <c r="AG130" s="800"/>
      <c r="AH130" s="800"/>
      <c r="AI130" s="800"/>
      <c r="AJ130" s="801"/>
      <c r="AK130" s="802">
        <v>959093</v>
      </c>
      <c r="AL130" s="800"/>
      <c r="AM130" s="800"/>
      <c r="AN130" s="800"/>
      <c r="AO130" s="801"/>
      <c r="AP130" s="803"/>
      <c r="AQ130" s="804"/>
      <c r="AR130" s="804"/>
      <c r="AS130" s="804"/>
      <c r="AT130" s="805"/>
      <c r="AU130" s="264"/>
      <c r="AV130" s="264"/>
      <c r="AW130" s="264"/>
      <c r="AX130" s="769" t="s">
        <v>492</v>
      </c>
      <c r="AY130" s="770"/>
      <c r="AZ130" s="770"/>
      <c r="BA130" s="770"/>
      <c r="BB130" s="770"/>
      <c r="BC130" s="770"/>
      <c r="BD130" s="770"/>
      <c r="BE130" s="771"/>
      <c r="BF130" s="772">
        <v>1.2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493</v>
      </c>
      <c r="X131" s="780"/>
      <c r="Y131" s="780"/>
      <c r="Z131" s="781"/>
      <c r="AA131" s="782">
        <v>4295049</v>
      </c>
      <c r="AB131" s="783"/>
      <c r="AC131" s="783"/>
      <c r="AD131" s="783"/>
      <c r="AE131" s="784"/>
      <c r="AF131" s="785">
        <v>4129376</v>
      </c>
      <c r="AG131" s="783"/>
      <c r="AH131" s="783"/>
      <c r="AI131" s="783"/>
      <c r="AJ131" s="784"/>
      <c r="AK131" s="785">
        <v>3927104</v>
      </c>
      <c r="AL131" s="783"/>
      <c r="AM131" s="783"/>
      <c r="AN131" s="783"/>
      <c r="AO131" s="784"/>
      <c r="AP131" s="786"/>
      <c r="AQ131" s="787"/>
      <c r="AR131" s="787"/>
      <c r="AS131" s="787"/>
      <c r="AT131" s="788"/>
      <c r="AU131" s="264"/>
      <c r="AV131" s="264"/>
      <c r="AW131" s="264"/>
      <c r="AX131" s="747" t="s">
        <v>494</v>
      </c>
      <c r="AY131" s="748"/>
      <c r="AZ131" s="748"/>
      <c r="BA131" s="748"/>
      <c r="BB131" s="748"/>
      <c r="BC131" s="748"/>
      <c r="BD131" s="748"/>
      <c r="BE131" s="749"/>
      <c r="BF131" s="750" t="s">
        <v>495</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496</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497</v>
      </c>
      <c r="W132" s="760"/>
      <c r="X132" s="760"/>
      <c r="Y132" s="760"/>
      <c r="Z132" s="761"/>
      <c r="AA132" s="762">
        <v>1.455303537</v>
      </c>
      <c r="AB132" s="763"/>
      <c r="AC132" s="763"/>
      <c r="AD132" s="763"/>
      <c r="AE132" s="764"/>
      <c r="AF132" s="765">
        <v>1.220886642</v>
      </c>
      <c r="AG132" s="763"/>
      <c r="AH132" s="763"/>
      <c r="AI132" s="763"/>
      <c r="AJ132" s="764"/>
      <c r="AK132" s="765">
        <v>1.0044806550000001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498</v>
      </c>
      <c r="W133" s="739"/>
      <c r="X133" s="739"/>
      <c r="Y133" s="739"/>
      <c r="Z133" s="740"/>
      <c r="AA133" s="741">
        <v>2.5</v>
      </c>
      <c r="AB133" s="742"/>
      <c r="AC133" s="742"/>
      <c r="AD133" s="742"/>
      <c r="AE133" s="743"/>
      <c r="AF133" s="741">
        <v>1.8</v>
      </c>
      <c r="AG133" s="742"/>
      <c r="AH133" s="742"/>
      <c r="AI133" s="742"/>
      <c r="AJ133" s="743"/>
      <c r="AK133" s="741">
        <v>1.2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6NJ1xIEt7i5nYeCf+uow7cYZfUSl2OZDvufIsUKxf6gSlzKKq9l8gMW8lvI9WmLX8YEDNINVNPdz/8BRjaTY/w==" saltValue="47ofo5ZfQvqF89+GwEiO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3" zoomScale="75" zoomScaleNormal="85" zoomScaleSheetLayoutView="75" workbookViewId="0">
      <selection activeCell="BV34" sqref="BV3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VC0KmqxnQegdzP362mHPV3AHZ5DWYBN5GpocG3c9QTlTuHGs7ewnUiPpXIrsd5mn5JDXIfdTj6nwEdkvOknOA==" saltValue="k3sghkR2nYfcEFYguUZ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9" zoomScale="75" zoomScaleNormal="75" zoomScaleSheetLayoutView="55" workbookViewId="0">
      <selection activeCell="BV34" sqref="BV34"/>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kAVpNxtZ3gUExf9hKNenXxzYJtPBqp8JtDePkph8RnCtPEBGgdaZYDnSmB+FZUyL5Tk8JRtEQhS/NyUil66BQ==" saltValue="3//3UkEXh6Q4IzznxGHH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zoomScale="80" zoomScaleSheetLayoutView="80" workbookViewId="0">
      <selection activeCell="BV34" sqref="BV3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507</v>
      </c>
      <c r="AL9" s="1169"/>
      <c r="AM9" s="1169"/>
      <c r="AN9" s="1170"/>
      <c r="AO9" s="292">
        <v>885328</v>
      </c>
      <c r="AP9" s="292">
        <v>91982</v>
      </c>
      <c r="AQ9" s="293">
        <v>107310</v>
      </c>
      <c r="AR9" s="294">
        <v>-14.3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508</v>
      </c>
      <c r="AL10" s="1169"/>
      <c r="AM10" s="1169"/>
      <c r="AN10" s="1170"/>
      <c r="AO10" s="295">
        <v>240114</v>
      </c>
      <c r="AP10" s="295">
        <v>24947</v>
      </c>
      <c r="AQ10" s="296">
        <v>12629</v>
      </c>
      <c r="AR10" s="297">
        <v>97.5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509</v>
      </c>
      <c r="AL11" s="1169"/>
      <c r="AM11" s="1169"/>
      <c r="AN11" s="1170"/>
      <c r="AO11" s="295">
        <v>331958</v>
      </c>
      <c r="AP11" s="295">
        <v>34489</v>
      </c>
      <c r="AQ11" s="296">
        <v>13528</v>
      </c>
      <c r="AR11" s="297">
        <v>154.9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510</v>
      </c>
      <c r="AL12" s="1169"/>
      <c r="AM12" s="1169"/>
      <c r="AN12" s="1170"/>
      <c r="AO12" s="295" t="s">
        <v>511</v>
      </c>
      <c r="AP12" s="295" t="s">
        <v>511</v>
      </c>
      <c r="AQ12" s="296">
        <v>1569</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512</v>
      </c>
      <c r="AL13" s="1169"/>
      <c r="AM13" s="1169"/>
      <c r="AN13" s="1170"/>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513</v>
      </c>
      <c r="AL14" s="1169"/>
      <c r="AM14" s="1169"/>
      <c r="AN14" s="1170"/>
      <c r="AO14" s="295">
        <v>30814</v>
      </c>
      <c r="AP14" s="295">
        <v>3201</v>
      </c>
      <c r="AQ14" s="296">
        <v>5788</v>
      </c>
      <c r="AR14" s="297">
        <v>-44.7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514</v>
      </c>
      <c r="AL15" s="1169"/>
      <c r="AM15" s="1169"/>
      <c r="AN15" s="1170"/>
      <c r="AO15" s="295" t="s">
        <v>511</v>
      </c>
      <c r="AP15" s="295" t="s">
        <v>511</v>
      </c>
      <c r="AQ15" s="296">
        <v>2674</v>
      </c>
      <c r="AR15" s="297" t="s">
        <v>511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515</v>
      </c>
      <c r="AL16" s="1172"/>
      <c r="AM16" s="1172"/>
      <c r="AN16" s="1173"/>
      <c r="AO16" s="295">
        <v>-91156</v>
      </c>
      <c r="AP16" s="295">
        <v>-9471</v>
      </c>
      <c r="AQ16" s="296">
        <v>-10217</v>
      </c>
      <c r="AR16" s="297">
        <v>-7.3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179</v>
      </c>
      <c r="AL17" s="1172"/>
      <c r="AM17" s="1172"/>
      <c r="AN17" s="1173"/>
      <c r="AO17" s="295">
        <v>1397058</v>
      </c>
      <c r="AP17" s="295">
        <v>145149</v>
      </c>
      <c r="AQ17" s="296">
        <v>133280</v>
      </c>
      <c r="AR17" s="297">
        <v>8.9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520</v>
      </c>
      <c r="AL21" s="1166"/>
      <c r="AM21" s="1166"/>
      <c r="AN21" s="1167"/>
      <c r="AO21" s="307">
        <v>10.6</v>
      </c>
      <c r="AP21" s="308">
        <v>12.41</v>
      </c>
      <c r="AQ21" s="309">
        <v>-1.81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521</v>
      </c>
      <c r="AL22" s="1166"/>
      <c r="AM22" s="1166"/>
      <c r="AN22" s="1167"/>
      <c r="AO22" s="312">
        <v>94.2</v>
      </c>
      <c r="AP22" s="313">
        <v>96.1</v>
      </c>
      <c r="AQ22" s="314">
        <v>-1.9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526</v>
      </c>
      <c r="AL32" s="1157"/>
      <c r="AM32" s="1157"/>
      <c r="AN32" s="1158"/>
      <c r="AO32" s="322">
        <v>758619</v>
      </c>
      <c r="AP32" s="322">
        <v>78818</v>
      </c>
      <c r="AQ32" s="323">
        <v>65207</v>
      </c>
      <c r="AR32" s="324">
        <v>20.9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527</v>
      </c>
      <c r="AL33" s="1157"/>
      <c r="AM33" s="1157"/>
      <c r="AN33" s="1158"/>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528</v>
      </c>
      <c r="AL34" s="1157"/>
      <c r="AM34" s="1157"/>
      <c r="AN34" s="1158"/>
      <c r="AO34" s="322" t="s">
        <v>511</v>
      </c>
      <c r="AP34" s="322" t="s">
        <v>511</v>
      </c>
      <c r="AQ34" s="323" t="s">
        <v>511</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529</v>
      </c>
      <c r="AL35" s="1157"/>
      <c r="AM35" s="1157"/>
      <c r="AN35" s="1158"/>
      <c r="AO35" s="322">
        <v>232276</v>
      </c>
      <c r="AP35" s="322">
        <v>24133</v>
      </c>
      <c r="AQ35" s="323">
        <v>23731</v>
      </c>
      <c r="AR35" s="324">
        <v>1.7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530</v>
      </c>
      <c r="AL36" s="1157"/>
      <c r="AM36" s="1157"/>
      <c r="AN36" s="1158"/>
      <c r="AO36" s="322">
        <v>28897</v>
      </c>
      <c r="AP36" s="322">
        <v>3002</v>
      </c>
      <c r="AQ36" s="323">
        <v>4111</v>
      </c>
      <c r="AR36" s="324">
        <v>-27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531</v>
      </c>
      <c r="AL37" s="1157"/>
      <c r="AM37" s="1157"/>
      <c r="AN37" s="1158"/>
      <c r="AO37" s="322" t="s">
        <v>511</v>
      </c>
      <c r="AP37" s="322" t="s">
        <v>511</v>
      </c>
      <c r="AQ37" s="323">
        <v>745</v>
      </c>
      <c r="AR37" s="324" t="s">
        <v>511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532</v>
      </c>
      <c r="AL38" s="1160"/>
      <c r="AM38" s="1160"/>
      <c r="AN38" s="1161"/>
      <c r="AO38" s="325" t="s">
        <v>511</v>
      </c>
      <c r="AP38" s="325" t="s">
        <v>511</v>
      </c>
      <c r="AQ38" s="326">
        <v>5</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533</v>
      </c>
      <c r="AL39" s="1160"/>
      <c r="AM39" s="1160"/>
      <c r="AN39" s="1161"/>
      <c r="AO39" s="322">
        <v>-21252</v>
      </c>
      <c r="AP39" s="322">
        <v>-2208</v>
      </c>
      <c r="AQ39" s="323">
        <v>-2298</v>
      </c>
      <c r="AR39" s="324">
        <v>-3.9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534</v>
      </c>
      <c r="AL40" s="1157"/>
      <c r="AM40" s="1157"/>
      <c r="AN40" s="1158"/>
      <c r="AO40" s="322">
        <v>-959093</v>
      </c>
      <c r="AP40" s="322">
        <v>-99646</v>
      </c>
      <c r="AQ40" s="323">
        <v>-66358</v>
      </c>
      <c r="AR40" s="324">
        <v>50.2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290</v>
      </c>
      <c r="AL41" s="1163"/>
      <c r="AM41" s="1163"/>
      <c r="AN41" s="1164"/>
      <c r="AO41" s="322">
        <v>39447</v>
      </c>
      <c r="AP41" s="322">
        <v>4098</v>
      </c>
      <c r="AQ41" s="323">
        <v>25144</v>
      </c>
      <c r="AR41" s="324">
        <v>-83.7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502</v>
      </c>
      <c r="AN49" s="1151" t="s">
        <v>538</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823207</v>
      </c>
      <c r="AN51" s="344">
        <v>78341</v>
      </c>
      <c r="AO51" s="345">
        <v>18</v>
      </c>
      <c r="AP51" s="346">
        <v>82748</v>
      </c>
      <c r="AQ51" s="347">
        <v>24.4</v>
      </c>
      <c r="AR51" s="348">
        <v>-6.4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450893</v>
      </c>
      <c r="AN52" s="352">
        <v>42909</v>
      </c>
      <c r="AO52" s="353">
        <v>-17.399999999999999</v>
      </c>
      <c r="AP52" s="354">
        <v>44732</v>
      </c>
      <c r="AQ52" s="355">
        <v>22.5</v>
      </c>
      <c r="AR52" s="356">
        <v>-39.9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860319</v>
      </c>
      <c r="AN53" s="344">
        <v>83860</v>
      </c>
      <c r="AO53" s="345">
        <v>7</v>
      </c>
      <c r="AP53" s="346">
        <v>91837</v>
      </c>
      <c r="AQ53" s="347">
        <v>11</v>
      </c>
      <c r="AR53" s="348">
        <v>-4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593947</v>
      </c>
      <c r="AN54" s="352">
        <v>57895</v>
      </c>
      <c r="AO54" s="353">
        <v>34.9</v>
      </c>
      <c r="AP54" s="354">
        <v>54439</v>
      </c>
      <c r="AQ54" s="355">
        <v>21.7</v>
      </c>
      <c r="AR54" s="356">
        <v>13.2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1016729</v>
      </c>
      <c r="AN55" s="344">
        <v>101653</v>
      </c>
      <c r="AO55" s="345">
        <v>21.2</v>
      </c>
      <c r="AP55" s="346">
        <v>128611</v>
      </c>
      <c r="AQ55" s="347">
        <v>40</v>
      </c>
      <c r="AR55" s="348">
        <v>-18.8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722255</v>
      </c>
      <c r="AN56" s="352">
        <v>72211</v>
      </c>
      <c r="AO56" s="353">
        <v>24.7</v>
      </c>
      <c r="AP56" s="354">
        <v>61552</v>
      </c>
      <c r="AQ56" s="355">
        <v>13.1</v>
      </c>
      <c r="AR56" s="356">
        <v>11.6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1400318</v>
      </c>
      <c r="AN57" s="344">
        <v>142150</v>
      </c>
      <c r="AO57" s="345">
        <v>39.799999999999997</v>
      </c>
      <c r="AP57" s="346">
        <v>138651</v>
      </c>
      <c r="AQ57" s="347">
        <v>7.8</v>
      </c>
      <c r="AR57" s="348">
        <v>32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1106867</v>
      </c>
      <c r="AN58" s="352">
        <v>112361</v>
      </c>
      <c r="AO58" s="353">
        <v>55.6</v>
      </c>
      <c r="AP58" s="354">
        <v>71211</v>
      </c>
      <c r="AQ58" s="355">
        <v>15.7</v>
      </c>
      <c r="AR58" s="356">
        <v>39.9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1425002</v>
      </c>
      <c r="AN59" s="344">
        <v>148052</v>
      </c>
      <c r="AO59" s="345">
        <v>4.2</v>
      </c>
      <c r="AP59" s="346">
        <v>122882</v>
      </c>
      <c r="AQ59" s="347">
        <v>-11.4</v>
      </c>
      <c r="AR59" s="348">
        <v>15.6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1029136</v>
      </c>
      <c r="AN60" s="352">
        <v>106923</v>
      </c>
      <c r="AO60" s="353">
        <v>-4.8</v>
      </c>
      <c r="AP60" s="354">
        <v>65785</v>
      </c>
      <c r="AQ60" s="355">
        <v>-7.6</v>
      </c>
      <c r="AR60" s="356">
        <v>2.8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1105115</v>
      </c>
      <c r="AN61" s="359">
        <v>110811</v>
      </c>
      <c r="AO61" s="360">
        <v>18</v>
      </c>
      <c r="AP61" s="361">
        <v>112946</v>
      </c>
      <c r="AQ61" s="362">
        <v>14.4</v>
      </c>
      <c r="AR61" s="348">
        <v>3.6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780620</v>
      </c>
      <c r="AN62" s="352">
        <v>78460</v>
      </c>
      <c r="AO62" s="353">
        <v>18.600000000000001</v>
      </c>
      <c r="AP62" s="354">
        <v>59544</v>
      </c>
      <c r="AQ62" s="355">
        <v>13.1</v>
      </c>
      <c r="AR62" s="356">
        <v>5.5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h+a2iGq2seII6xr44vV9njlfiuhAMopA3bZQC1OWNQcoKy08XAueH6wUqx/fps6vu4d2ET5cEvij3PahhQxrw==" saltValue="WgQrM+nFT5nMU51h1Rd6/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E72" zoomScaleNormal="100" zoomScaleSheetLayoutView="55" workbookViewId="0">
      <selection activeCell="BV34" sqref="BV34"/>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Smxk9VlB2Azjq3AlRWF6x+R5nPYpZzdatsIdZ9BRTH2k5rNP16kX/9PqOXYkvyFJOULGjrrqPvkqrXaZBfAmw==" saltValue="+aEjOHwqndrSr7rVzijV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4" zoomScaleNormal="100" zoomScaleSheetLayoutView="55" workbookViewId="0">
      <selection activeCell="BV34" sqref="BV3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hbAXXjG6l7XHFeXSI+yGRF8hmf8ljZaHh/NtqrazJRIwCkWFkd0U1mjRKq4mKvM3S/tnV0BOxPIYyeQMBgQhA==" saltValue="HLy7hDgfWrYdnfX3oyDy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70" zoomScaleNormal="70" zoomScaleSheetLayoutView="100" workbookViewId="0">
      <selection activeCell="BV34" sqref="BV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4" t="s">
        <v>3</v>
      </c>
      <c r="D47" s="1174"/>
      <c r="E47" s="1175"/>
      <c r="F47" s="11">
        <v>31.17</v>
      </c>
      <c r="G47" s="12">
        <v>41.03</v>
      </c>
      <c r="H47" s="12">
        <v>46.49</v>
      </c>
      <c r="I47" s="12">
        <v>60.09</v>
      </c>
      <c r="J47" s="13">
        <v>73.67</v>
      </c>
    </row>
    <row r="48" spans="2:10" ht="57.75" customHeight="1" x14ac:dyDescent="0.15">
      <c r="B48" s="14"/>
      <c r="C48" s="1176" t="s">
        <v>4</v>
      </c>
      <c r="D48" s="1176"/>
      <c r="E48" s="1177"/>
      <c r="F48" s="15">
        <v>3.7</v>
      </c>
      <c r="G48" s="16">
        <v>5.38</v>
      </c>
      <c r="H48" s="16">
        <v>5.46</v>
      </c>
      <c r="I48" s="16">
        <v>5.74</v>
      </c>
      <c r="J48" s="17">
        <v>4.05</v>
      </c>
    </row>
    <row r="49" spans="2:10" ht="57.75" customHeight="1" thickBot="1" x14ac:dyDescent="0.2">
      <c r="B49" s="18"/>
      <c r="C49" s="1178" t="s">
        <v>5</v>
      </c>
      <c r="D49" s="1178"/>
      <c r="E49" s="1179"/>
      <c r="F49" s="19" t="s">
        <v>559</v>
      </c>
      <c r="G49" s="20">
        <v>14.09</v>
      </c>
      <c r="H49" s="20">
        <v>7.69</v>
      </c>
      <c r="I49" s="20">
        <v>13.79</v>
      </c>
      <c r="J49" s="21">
        <v>9.85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JVnlH0yhSex5obsz6wPKaA3qm9VOv/MhrvjwBlGPqmDoxpGF/26uWecfUr8R16YBGjGTdvnL7ErtqDguAYDZQ==" saltValue="6XFOc3zNbvDexMlG7UTO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2019-03-04T08:22:35Z</cp:lastPrinted>
  <dcterms:created xsi:type="dcterms:W3CDTF">2019-02-14T04:29:35Z</dcterms:created>
  <dcterms:modified xsi:type="dcterms:W3CDTF">2019-10-18T02:42:07Z</dcterms:modified>
  <cp:category/>
</cp:coreProperties>
</file>