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総務課２\財政24～\財政状況資料集\平成27年度財政状況資料集(H29.2)\"/>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43" i="9" l="1"/>
  <c r="BG42" i="9"/>
  <c r="BG41" i="9"/>
  <c r="BG40" i="9"/>
  <c r="BG39" i="9"/>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AM43" i="9"/>
  <c r="U43" i="9"/>
  <c r="C43" i="9"/>
  <c r="CO42" i="9"/>
  <c r="AM42" i="9"/>
  <c r="U42" i="9"/>
  <c r="C42" i="9"/>
  <c r="CO41" i="9"/>
  <c r="AM41" i="9"/>
  <c r="U41" i="9"/>
  <c r="C41" i="9"/>
  <c r="CO40" i="9"/>
  <c r="AM40" i="9"/>
  <c r="U40" i="9"/>
  <c r="C40" i="9"/>
  <c r="CO39" i="9"/>
  <c r="AM39" i="9"/>
  <c r="U39" i="9"/>
  <c r="C39" i="9"/>
  <c r="CO38" i="9"/>
  <c r="AM38" i="9"/>
  <c r="U38" i="9"/>
  <c r="C38" i="9"/>
  <c r="CO37" i="9"/>
  <c r="AM37" i="9"/>
  <c r="U37" i="9"/>
  <c r="C37" i="9"/>
  <c r="CO36" i="9"/>
  <c r="AM36" i="9"/>
  <c r="C36" i="9"/>
  <c r="CO35" i="9"/>
  <c r="CO34" i="9"/>
  <c r="BW34" i="9"/>
  <c r="BW35" i="9" s="1"/>
  <c r="BW36" i="9" s="1"/>
  <c r="BW37" i="9" s="1"/>
  <c r="BW38" i="9" s="1"/>
  <c r="BW39" i="9" s="1"/>
  <c r="BW40" i="9" s="1"/>
  <c r="BW41" i="9" s="1"/>
  <c r="BW42" i="9" s="1"/>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 r="BE41" i="9" s="1"/>
  <c r="BE42" i="9" s="1"/>
  <c r="BE43" i="9" s="1"/>
</calcChain>
</file>

<file path=xl/sharedStrings.xml><?xml version="1.0" encoding="utf-8"?>
<sst xmlns="http://schemas.openxmlformats.org/spreadsheetml/2006/main" count="1084" uniqueCount="561">
  <si>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</si>
  <si>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</si>
  <si>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</si>
  <si>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</si>
  <si>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</si>
  <si>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</si>
  <si>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</si>
  <si>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</si>
  <si>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</si>
  <si>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</si>
  <si>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</si>
  <si>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</si>
  <si>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</si>
  <si>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</si>
  <si>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</si>
  <si>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</si>
  <si>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</si>
  <si>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</si>
  <si>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</si>
  <si>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</si>
  <si>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</si>
  <si>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</si>
  <si>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</si>
  <si>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</si>
  <si>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</si>
  <si>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</si>
  <si>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</si>
  <si>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</si>
  <si>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</si>
  <si>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</si>
  <si>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</si>
  <si>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</si>
  <si>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</si>
  <si>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</si>
  <si>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</si>
  <si>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</si>
  <si>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</si>
  <si>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</si>
  <si>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</si>
  <si>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</si>
  <si>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</si>
  <si>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</si>
  <si>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</si>
  <si>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</si>
  <si>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</si>
  <si>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</si>
  <si>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</si>
  <si>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</si>
  <si>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</si>
  <si>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</si>
  <si>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</si>
  <si>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</si>
  <si>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</si>
  <si>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</si>
  <si>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</si>
  <si>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</si>
  <si>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</si>
  <si>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</si>
  <si>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</si>
  <si>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</si>
  <si>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</si>
  <si>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</si>
  <si>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</si>
  <si>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</si>
  <si>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</si>
  <si>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</si>
  <si>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</si>
  <si>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</si>
  <si>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</si>
  <si>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</si>
  <si>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</si>
  <si>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</si>
  <si>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</si>
  <si>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</si>
  <si>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</si>
  <si>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</si>
  <si>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</si>
  <si>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</si>
  <si>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</si>
  <si>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</si>
  <si>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</si>
  <si>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</si>
  <si>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</si>
  <si>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</si>
  <si>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</si>
  <si>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</si>
  <si>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</si>
  <si>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</si>
  <si>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</si>
  <si>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</si>
  <si>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</si>
  <si>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</si>
  <si>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</si>
  <si>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</si>
  <si>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</si>
  <si>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</si>
  <si>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</si>
  <si>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</si>
  <si>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</si>
  <si>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</si>
  <si>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</si>
  <si>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</si>
  <si>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</si>
  <si>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</si>
  <si>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</si>
  <si>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</si>
  <si>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</si>
  <si>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</si>
  <si>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</si>
  <si>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</si>
  <si>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</si>
  <si>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</si>
  <si>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</si>
  <si>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</si>
  <si>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</si>
  <si>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</si>
  <si>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</si>
  <si>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</si>
  <si>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</si>
  <si>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</si>
  <si>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</si>
  <si>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</si>
  <si>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</si>
  <si>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</si>
  <si>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</si>
  <si>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</si>
  <si>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</si>
  <si>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</si>
  <si>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</si>
  <si>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</si>
  <si>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</si>
  <si>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</si>
  <si>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</si>
  <si>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</si>
  <si>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</si>
  <si>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</si>
  <si>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</si>
  <si>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</si>
  <si>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</si>
  <si>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</si>
  <si>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</si>
  <si>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</si>
  <si>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</si>
  <si>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</si>
  <si>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</si>
  <si>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</si>
  <si>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</si>
  <si>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</si>
  <si>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</si>
  <si>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</si>
  <si>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</si>
  <si>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</si>
  <si>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</si>
  <si>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</si>
  <si>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</si>
  <si>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</si>
  <si>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</si>
  <si>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</si>
  <si>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</si>
  <si>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</si>
  <si>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</si>
  <si>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</si>
  <si>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</si>
  <si>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</si>
  <si>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</si>
  <si>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</si>
  <si>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</si>
  <si>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</si>
  <si>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</si>
  <si>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</si>
  <si>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</si>
  <si>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</si>
  <si>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</si>
  <si>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</si>
  <si>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</si>
  <si>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</si>
  <si>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</si>
  <si>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</si>
  <si>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</si>
  <si>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</si>
  <si>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</si>
  <si>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</si>
  <si>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</si>
  <si>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</si>
  <si>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</si>
  <si>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</si>
  <si>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</si>
  <si>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</si>
  <si>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</si>
  <si>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</si>
  <si>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</si>
  <si>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</si>
  <si>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徳島県海陽町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</si>
  <si>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</si>
  <si>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</si>
  <si>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</si>
  <si>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</si>
  <si>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</si>
  <si>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</si>
  <si>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</si>
  <si>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</si>
  <si>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</si>
  <si>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</si>
  <si>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</si>
  <si>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</si>
  <si>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</si>
  <si>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</si>
  <si>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</si>
  <si>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</si>
  <si>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</si>
  <si>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</si>
  <si>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</si>
  <si>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</si>
  <si>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</si>
  <si>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</si>
  <si>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</si>
  <si>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</si>
  <si>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</si>
  <si>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</si>
  <si>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</si>
  <si>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</si>
  <si>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</si>
  <si>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</si>
  <si>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</si>
  <si>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</si>
  <si>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</si>
  <si>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</si>
  <si>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</si>
  <si>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</si>
  <si>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</si>
  <si>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</si>
  <si>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</si>
  <si>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</si>
  <si>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</si>
  <si>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</si>
  <si>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</si>
  <si>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</si>
  <si>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</si>
  <si>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</si>
  <si>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</si>
  <si>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</si>
  <si>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</si>
  <si>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</si>
  <si>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</si>
  <si>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</si>
  <si>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</si>
  <si>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</si>
  <si>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</si>
  <si>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</si>
  <si>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</si>
  <si>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</si>
  <si>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</si>
  <si>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</si>
  <si>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</si>
  <si>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</si>
  <si>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</si>
  <si>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</si>
  <si>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</si>
  <si>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</si>
  <si>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</si>
  <si>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</si>
  <si>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</si>
  <si>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</si>
  <si>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</si>
  <si>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</si>
  <si>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</si>
  <si>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</si>
  <si>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</si>
  <si>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</si>
  <si>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</si>
  <si>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</si>
  <si>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</si>
  <si>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</si>
  <si>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</si>
  <si>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</si>
  <si>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</si>
  <si>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</si>
  <si>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</si>
  <si>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</si>
  <si>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</si>
  <si>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</si>
  <si>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</si>
  <si>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</si>
  <si>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</si>
  <si>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</si>
  <si>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</si>
  <si>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</si>
  <si>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</si>
  <si>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</si>
  <si>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</si>
  <si>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</si>
  <si>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</si>
  <si>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</si>
  <si>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</si>
  <si>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</si>
  <si>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</si>
  <si>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</si>
  <si>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</si>
  <si>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</si>
  <si>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</si>
  <si>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</si>
  <si>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</si>
  <si>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</si>
  <si>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</si>
  <si>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</si>
  <si>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</si>
  <si>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</si>
  <si>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</si>
  <si>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</si>
  <si>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</si>
  <si>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</si>
  <si>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</si>
  <si>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</si>
  <si>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</si>
  <si>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</si>
  <si>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</si>
  <si>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</si>
  <si>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</si>
  <si>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</si>
  <si>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</si>
  <si>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</si>
  <si>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</si>
  <si>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</si>
  <si>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</si>
  <si>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</si>
  <si>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</si>
  <si>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</si>
  <si>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</si>
  <si>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</si>
  <si>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</si>
  <si>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</si>
  <si>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</si>
  <si>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</si>
  <si>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</si>
  <si>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</si>
  <si>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</si>
  <si>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</si>
  <si>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</si>
  <si>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</si>
  <si>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</si>
  <si>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徳島県海陽町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</si>
  <si>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</si>
  <si>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</si>
  <si>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</si>
  <si>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</si>
  <si>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</si>
  <si>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</si>
  <si>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</si>
  <si>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</si>
  <si>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</si>
  <si>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</si>
  <si>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</si>
  <si>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</si>
  <si>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</si>
  <si>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</si>
  <si>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</si>
  <si>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</si>
  <si>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</si>
  <si>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</si>
  <si>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</si>
  <si>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</si>
  <si>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海陽町鉄道経営安定基金特別会計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</si>
  <si>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</si>
  <si>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</si>
  <si>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</si>
  <si>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</si>
  <si>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</si>
  <si>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</si>
  <si>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</si>
  <si>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</si>
  <si>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</si>
  <si>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</si>
  <si>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</si>
  <si>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</si>
  <si>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</si>
  <si>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海陽町国民健康保険特別会計</t>
    <phoneticPr fontId="5"/>
  </si>
  <si>
    <t>海陽町介護保険特別会計</t>
    <phoneticPr fontId="5"/>
  </si>
  <si>
    <t>海陽町後期高齢者医療特別会計</t>
    <phoneticPr fontId="5"/>
  </si>
  <si>
    <t>海陽町上水道事業会計</t>
    <phoneticPr fontId="5"/>
  </si>
  <si>
    <t>法適用企業</t>
    <phoneticPr fontId="5"/>
  </si>
  <si>
    <t>海陽町病院事業会計</t>
    <phoneticPr fontId="5"/>
  </si>
  <si>
    <t>海陽町海部簡易水道事業特別会計</t>
    <phoneticPr fontId="5"/>
  </si>
  <si>
    <t>法非適用企業</t>
    <phoneticPr fontId="5"/>
  </si>
  <si>
    <t>海陽町川西簡易水道事業特別会計</t>
    <phoneticPr fontId="5"/>
  </si>
  <si>
    <t>海陽町川上簡易水道事業特別会計</t>
    <phoneticPr fontId="5"/>
  </si>
  <si>
    <t>海陽町中里簡易水道事業特別会計</t>
    <phoneticPr fontId="5"/>
  </si>
  <si>
    <t>海陽町浅川公共下水道事業特別会計</t>
    <phoneticPr fontId="5"/>
  </si>
  <si>
    <t>海陽町海部公共下水道事業特別会計</t>
    <phoneticPr fontId="5"/>
  </si>
  <si>
    <t>海陽町宍喰公共下水道事業特別会計</t>
    <phoneticPr fontId="5"/>
  </si>
  <si>
    <t>海陽町神野農業集落排水事業特別会計</t>
    <phoneticPr fontId="5"/>
  </si>
  <si>
    <t>海陽町川西農業集落排水事業特別会計</t>
    <phoneticPr fontId="5"/>
  </si>
  <si>
    <t>海陽町日比原農業集落排水事業特別会計</t>
    <phoneticPr fontId="5"/>
  </si>
  <si>
    <t>海陽町漁業集落排水事業特別会計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</si>
  <si>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</si>
  <si>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</si>
  <si>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</si>
  <si>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</si>
  <si>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</si>
  <si>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</si>
  <si>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</si>
  <si>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</si>
  <si>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</si>
  <si>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</si>
  <si>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</si>
  <si>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</si>
  <si>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</si>
  <si>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</si>
  <si>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</si>
  <si>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</si>
  <si>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</si>
  <si>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</si>
  <si>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</si>
  <si>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</si>
  <si>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</si>
  <si>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</si>
  <si>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</si>
  <si>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</si>
  <si>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</si>
  <si>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</si>
  <si>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</si>
  <si>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</si>
  <si>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</si>
  <si>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</si>
  <si>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</si>
  <si>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</si>
  <si>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</si>
  <si>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</si>
  <si>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</si>
  <si>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</si>
  <si>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</si>
  <si>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</si>
  <si>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</si>
  <si>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</si>
  <si>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</si>
  <si>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</si>
  <si>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</si>
  <si>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</si>
  <si>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</si>
  <si>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</si>
  <si>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</si>
  <si>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</si>
  <si>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</si>
  <si>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</si>
  <si>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</si>
  <si>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海陽町宍喰公共下水道事業特別会計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</si>
  <si>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</si>
  <si>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</si>
  <si>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海陽町海部公共下水道事業特別会計</t>
    <phoneticPr fontId="5"/>
  </si>
  <si>
    <t>(Ｆ)</t>
    <phoneticPr fontId="5"/>
  </si>
  <si>
    <t>海陽町病院事業会計</t>
    <phoneticPr fontId="5"/>
  </si>
  <si>
    <t>将来負担比率（(Ｅ)－(Ｆ)）／（(Ｃ)－(Ｄ)）×１００</t>
    <rPh sb="0" eb="2">
      <t>ショウライ</t>
    </rPh>
    <rPh sb="2" eb="4">
      <t>フタン</t>
    </rPh>
    <rPh sb="4" eb="6">
      <t>ヒリツ</t>
    </rPh>
    <phoneticPr fontId="5"/>
  </si>
  <si>
    <t>海陽町海部簡易水道事業特別会計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</si>
  <si>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</si>
  <si>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</si>
  <si>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</si>
  <si>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</si>
  <si>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</si>
  <si>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</si>
  <si>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</si>
  <si>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</si>
  <si>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</si>
  <si>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</si>
  <si>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</si>
  <si>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</si>
  <si>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</si>
  <si>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</si>
  <si>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</si>
  <si>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</si>
  <si>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</si>
  <si>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</si>
  <si>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</si>
  <si>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</si>
  <si>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</si>
  <si>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</si>
  <si>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</si>
  <si>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</si>
  <si>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</si>
  <si>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</si>
  <si>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</si>
  <si>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</si>
  <si>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</si>
  <si>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</si>
  <si>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</si>
  <si>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</si>
  <si>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</si>
  <si>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</si>
  <si>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</si>
  <si>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</si>
  <si>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</si>
  <si>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</si>
  <si>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</si>
  <si>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</si>
  <si>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</si>
  <si>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</si>
  <si>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</si>
  <si>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</si>
  <si>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</si>
  <si>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</si>
  <si>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</si>
  <si>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</si>
  <si>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</si>
  <si>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</si>
  <si>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</si>
  <si>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</si>
  <si>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</si>
  <si>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</si>
  <si>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</si>
  <si>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</si>
  <si>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</si>
  <si>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</si>
  <si>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</si>
  <si>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</si>
  <si>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</si>
  <si>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</si>
  <si>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</si>
  <si>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</si>
  <si>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</si>
  <si>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</si>
  <si>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</si>
  <si>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</si>
  <si>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</si>
  <si>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</si>
  <si>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</si>
  <si>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</si>
  <si>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</si>
  <si>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</si>
  <si>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</si>
  <si>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</si>
  <si>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</si>
  <si>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</si>
  <si>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</si>
  <si>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</si>
  <si>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</si>
  <si>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</si>
  <si>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</si>
  <si>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4.94</t>
  </si>
  <si>
    <t>海陽町上水道事業会計</t>
  </si>
  <si>
    <t>一般会計</t>
  </si>
  <si>
    <t>海陽町国民健康保険特別会計</t>
  </si>
  <si>
    <t>海陽町病院事業会計</t>
  </si>
  <si>
    <t>海陽町介護保険特別会計</t>
  </si>
  <si>
    <t>海陽町川西簡易水道事業特別会計</t>
  </si>
  <si>
    <t>海陽町川上簡易水道事業特別会計</t>
  </si>
  <si>
    <t>海陽町宍喰公共下水道事業特別会計</t>
  </si>
  <si>
    <t>その他会計（赤字）</t>
  </si>
  <si>
    <t>その他会計（黒字）</t>
  </si>
  <si>
    <t>-</t>
    <phoneticPr fontId="2"/>
  </si>
  <si>
    <t>徳島県市町村議会議員公務災害補償等組合</t>
  </si>
  <si>
    <t>徳島県市町村総合事務組合（一般会計）</t>
  </si>
  <si>
    <t>徳島県市町村総合事務組合（滞納整理機構特別会計）</t>
  </si>
  <si>
    <t>海部老人ホーム町村組合</t>
  </si>
  <si>
    <t>海部郡衛生処理組合</t>
  </si>
  <si>
    <t>海部消防組合</t>
  </si>
  <si>
    <t>徳島県後期高齢者広域連合（一般会計）</t>
  </si>
  <si>
    <t>徳島県後期高齢者広域連合（後期高齢者医療事業会計）</t>
  </si>
  <si>
    <t>海部郡特別養護老人ホーム事務組合</t>
  </si>
  <si>
    <t>（株）漁火</t>
  </si>
  <si>
    <t>阿佐海岸鉄道（株）</t>
  </si>
  <si>
    <t>-</t>
    <phoneticPr fontId="2"/>
  </si>
  <si>
    <t>（一財）海部下灘観光協会</t>
    <rPh sb="1" eb="2">
      <t>イチ</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</si>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</sst>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79821</c:v>
                </c:pt>
                <c:pt idx="1">
                  <c:v>66396</c:v>
                </c:pt>
                <c:pt idx="2">
                  <c:v>78341</c:v>
                </c:pt>
                <c:pt idx="3">
                  <c:v>83860</c:v>
                </c:pt>
                <c:pt idx="4">
                  <c:v>101653</c:v>
                </c:pt>
              </c:numCache>
            </c:numRef>
          </c:val>
          <c:smooth val="0"/>
        </c:ser>
        <c:dLbls>
          <c:showLegendKey val="0"/>
          <c:showVal val="0"/>
          <c:showCatName val="0"/>
          <c:showSerName val="0"/>
          <c:showPercent val="0"/>
          <c:showBubbleSize val="0"/>
        </c:dLbls>
        <c:marker val="1"/>
        <c:smooth val="0"/>
        <c:axId val="492517272"/>
        <c:axId val="492517664"/>
      </c:lineChart>
      <c:catAx>
        <c:axId val="492517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517664"/>
        <c:crosses val="autoZero"/>
        <c:auto val="1"/>
        <c:lblAlgn val="ctr"/>
        <c:lblOffset val="100"/>
        <c:tickLblSkip val="1"/>
        <c:tickMarkSkip val="1"/>
        <c:noMultiLvlLbl val="0"/>
      </c:catAx>
      <c:valAx>
        <c:axId val="4925176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517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c:v>
                </c:pt>
                <c:pt idx="1">
                  <c:v>3.07</c:v>
                </c:pt>
                <c:pt idx="2">
                  <c:v>3.7</c:v>
                </c:pt>
                <c:pt idx="3">
                  <c:v>5.38</c:v>
                </c:pt>
                <c:pt idx="4">
                  <c:v>5.46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39.72</c:v>
                </c:pt>
                <c:pt idx="1">
                  <c:v>40.04</c:v>
                </c:pt>
                <c:pt idx="2">
                  <c:v>31.17</c:v>
                </c:pt>
                <c:pt idx="3">
                  <c:v>41.03</c:v>
                </c:pt>
                <c:pt idx="4">
                  <c:v>46.49</c:v>
                </c:pt>
              </c:numCache>
            </c:numRef>
          </c:val>
        </c:ser>
        <c:dLbls>
          <c:showLegendKey val="0"/>
          <c:showVal val="0"/>
          <c:showCatName val="0"/>
          <c:showSerName val="0"/>
          <c:showPercent val="0"/>
          <c:showBubbleSize val="0"/>
        </c:dLbls>
        <c:gapWidth val="250"/>
        <c:overlap val="100"/>
        <c:axId val="492518056"/>
        <c:axId val="492519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20.87</c:v>
                </c:pt>
                <c:pt idx="1">
                  <c:v>2.34</c:v>
                </c:pt>
                <c:pt idx="2">
                  <c:v>-4.9400000000000004</c:v>
                </c:pt>
                <c:pt idx="3">
                  <c:v>14.09</c:v>
                </c:pt>
                <c:pt idx="4">
                  <c:v>7.69</c:v>
                </c:pt>
              </c:numCache>
            </c:numRef>
          </c:val>
          <c:smooth val="0"/>
        </c:ser>
        <c:dLbls>
          <c:showLegendKey val="0"/>
          <c:showVal val="0"/>
          <c:showCatName val="0"/>
          <c:showSerName val="0"/>
          <c:showPercent val="0"/>
          <c:showBubbleSize val="0"/>
        </c:dLbls>
        <c:marker val="1"/>
        <c:smooth val="0"/>
        <c:axId val="492518056"/>
        <c:axId val="492519232"/>
      </c:lineChart>
      <c:catAx>
        <c:axId val="492518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519232"/>
        <c:crosses val="autoZero"/>
        <c:auto val="1"/>
        <c:lblAlgn val="ctr"/>
        <c:lblOffset val="100"/>
        <c:tickLblSkip val="1"/>
        <c:tickMarkSkip val="1"/>
        <c:noMultiLvlLbl val="0"/>
      </c:catAx>
      <c:valAx>
        <c:axId val="49251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518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0.26</c:v>
                </c:pt>
                <c:pt idx="2">
                  <c:v>#N/A</c:v>
                </c:pt>
                <c:pt idx="3">
                  <c:v>0.28999999999999998</c:v>
                </c:pt>
                <c:pt idx="4">
                  <c:v>#N/A</c:v>
                </c:pt>
                <c:pt idx="5">
                  <c:v>0.32</c:v>
                </c:pt>
                <c:pt idx="6">
                  <c:v>#N/A</c:v>
                </c:pt>
                <c:pt idx="7">
                  <c:v>0.28999999999999998</c:v>
                </c:pt>
                <c:pt idx="8">
                  <c:v>#N/A</c:v>
                </c:pt>
                <c:pt idx="9">
                  <c:v>0.31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海陽町宍喰公共下水道事業特別会計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c:v>
                </c:pt>
                <c:pt idx="2">
                  <c:v>#N/A</c:v>
                </c:pt>
                <c:pt idx="3">
                  <c:v>0.1</c:v>
                </c:pt>
                <c:pt idx="4">
                  <c:v>#N/A</c:v>
                </c:pt>
                <c:pt idx="5">
                  <c:v>0.12</c:v>
                </c:pt>
                <c:pt idx="6">
                  <c:v>#N/A</c:v>
                </c:pt>
                <c:pt idx="7">
                  <c:v>0.16</c:v>
                </c:pt>
                <c:pt idx="8">
                  <c:v>#N/A</c:v>
                </c:pt>
                <c:pt idx="9">
                  <c:v>0.1</c:v>
                </c:pt>
              </c:numCache>
            </c:numRef>
          </c:val>
        </c:ser>
        <c:ser>
          <c:idx val="3"/>
          <c:order val="3"/>
          <c:tx>
            <c:strRef>
              <c:f>データシート!$A$30</c:f>
              <c:strCache>
                <c:ptCount val="1"/>
                <c:pt idx="0">
                  <c:v>海陽町川上簡易水道事業特別会計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c:v>
                </c:pt>
                <c:pt idx="2">
                  <c:v>#N/A</c:v>
                </c:pt>
                <c:pt idx="3">
                  <c:v>0.33</c:v>
                </c:pt>
                <c:pt idx="4">
                  <c:v>#N/A</c:v>
                </c:pt>
                <c:pt idx="5">
                  <c:v>0.27</c:v>
                </c:pt>
                <c:pt idx="6">
                  <c:v>#N/A</c:v>
                </c:pt>
                <c:pt idx="7">
                  <c:v>0.25</c:v>
                </c:pt>
                <c:pt idx="8">
                  <c:v>#N/A</c:v>
                </c:pt>
                <c:pt idx="9">
                  <c:v>0.21</c:v>
                </c:pt>
              </c:numCache>
            </c:numRef>
          </c:val>
        </c:ser>
        <c:ser>
          <c:idx val="4"/>
          <c:order val="4"/>
          <c:tx>
            <c:strRef>
              <c:f>データシート!$A$31</c:f>
              <c:strCache>
                <c:ptCount val="1"/>
                <c:pt idx="0">
                  <c:v>海陽町川西簡易水道事業特別会計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0.26</c:v>
                </c:pt>
                <c:pt idx="2">
                  <c:v>#N/A</c:v>
                </c:pt>
                <c:pt idx="3">
                  <c:v>0.31</c:v>
                </c:pt>
                <c:pt idx="4">
                  <c:v>#N/A</c:v>
                </c:pt>
                <c:pt idx="5">
                  <c:v>0.36</c:v>
                </c:pt>
                <c:pt idx="6">
                  <c:v>#N/A</c:v>
                </c:pt>
                <c:pt idx="7">
                  <c:v>0.36</c:v>
                </c:pt>
                <c:pt idx="8">
                  <c:v>#N/A</c:v>
                </c:pt>
                <c:pt idx="9">
                  <c:v>0.38</c:v>
                </c:pt>
              </c:numCache>
            </c:numRef>
          </c:val>
        </c:ser>
        <c:ser>
          <c:idx val="5"/>
          <c:order val="5"/>
          <c:tx>
            <c:strRef>
              <c:f>データシート!$A$32</c:f>
              <c:strCache>
                <c:ptCount val="1"/>
                <c:pt idx="0">
                  <c:v>海陽町介護保険特別会計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0.37</c:v>
                </c:pt>
                <c:pt idx="2">
                  <c:v>#N/A</c:v>
                </c:pt>
                <c:pt idx="3">
                  <c:v>0.16</c:v>
                </c:pt>
                <c:pt idx="4">
                  <c:v>#N/A</c:v>
                </c:pt>
                <c:pt idx="5">
                  <c:v>0.15</c:v>
                </c:pt>
                <c:pt idx="6">
                  <c:v>#N/A</c:v>
                </c:pt>
                <c:pt idx="7">
                  <c:v>0.5</c:v>
                </c:pt>
                <c:pt idx="8">
                  <c:v>#N/A</c:v>
                </c:pt>
                <c:pt idx="9">
                  <c:v>0.51</c:v>
                </c:pt>
              </c:numCache>
            </c:numRef>
          </c:val>
        </c:ser>
        <c:ser>
          <c:idx val="6"/>
          <c:order val="6"/>
          <c:tx>
            <c:strRef>
              <c:f>データシート!$A$33</c:f>
              <c:strCache>
                <c:ptCount val="1"/>
                <c:pt idx="0">
                  <c:v>海陽町病院事業会計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1.29</c:v>
                </c:pt>
                <c:pt idx="2">
                  <c:v>#N/A</c:v>
                </c:pt>
                <c:pt idx="3">
                  <c:v>0.93</c:v>
                </c:pt>
                <c:pt idx="4">
                  <c:v>#N/A</c:v>
                </c:pt>
                <c:pt idx="5">
                  <c:v>0.8</c:v>
                </c:pt>
                <c:pt idx="6">
                  <c:v>#N/A</c:v>
                </c:pt>
                <c:pt idx="7">
                  <c:v>0.66</c:v>
                </c:pt>
                <c:pt idx="8">
                  <c:v>#N/A</c:v>
                </c:pt>
                <c:pt idx="9">
                  <c:v>0.92</c:v>
                </c:pt>
              </c:numCache>
            </c:numRef>
          </c:val>
        </c:ser>
        <c:ser>
          <c:idx val="7"/>
          <c:order val="7"/>
          <c:tx>
            <c:strRef>
              <c:f>データシート!$A$34</c:f>
              <c:strCache>
                <c:ptCount val="1"/>
                <c:pt idx="0">
                  <c:v>海陽町国民健康保険特別会計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1.06</c:v>
                </c:pt>
                <c:pt idx="2">
                  <c:v>#N/A</c:v>
                </c:pt>
                <c:pt idx="3">
                  <c:v>0.6</c:v>
                </c:pt>
                <c:pt idx="4">
                  <c:v>#N/A</c:v>
                </c:pt>
                <c:pt idx="5">
                  <c:v>0.63</c:v>
                </c:pt>
                <c:pt idx="6">
                  <c:v>#N/A</c:v>
                </c:pt>
                <c:pt idx="7">
                  <c:v>0.84</c:v>
                </c:pt>
                <c:pt idx="8">
                  <c:v>#N/A</c:v>
                </c:pt>
                <c:pt idx="9">
                  <c:v>1.1000000000000001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c:v>
                </c:pt>
                <c:pt idx="2">
                  <c:v>#N/A</c:v>
                </c:pt>
                <c:pt idx="3">
                  <c:v>3.06</c:v>
                </c:pt>
                <c:pt idx="4">
                  <c:v>#N/A</c:v>
                </c:pt>
                <c:pt idx="5">
                  <c:v>3.7</c:v>
                </c:pt>
                <c:pt idx="6">
                  <c:v>#N/A</c:v>
                </c:pt>
                <c:pt idx="7">
                  <c:v>5.38</c:v>
                </c:pt>
                <c:pt idx="8">
                  <c:v>#N/A</c:v>
                </c:pt>
                <c:pt idx="9">
                  <c:v>5.46</c:v>
                </c:pt>
              </c:numCache>
            </c:numRef>
          </c:val>
        </c:ser>
        <c:ser>
          <c:idx val="9"/>
          <c:order val="9"/>
          <c:tx>
            <c:strRef>
              <c:f>データシート!$A$36</c:f>
              <c:strCache>
                <c:ptCount val="1"/>
                <c:pt idx="0">
                  <c:v>海陽町上水道事業会計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8.8000000000000007</c:v>
                </c:pt>
                <c:pt idx="2">
                  <c:v>#N/A</c:v>
                </c:pt>
                <c:pt idx="3">
                  <c:v>9.2899999999999991</c:v>
                </c:pt>
                <c:pt idx="4">
                  <c:v>#N/A</c:v>
                </c:pt>
                <c:pt idx="5">
                  <c:v>9.85</c:v>
                </c:pt>
                <c:pt idx="6">
                  <c:v>#N/A</c:v>
                </c:pt>
                <c:pt idx="7">
                  <c:v>10.4</c:v>
                </c:pt>
                <c:pt idx="8">
                  <c:v>#N/A</c:v>
                </c:pt>
                <c:pt idx="9">
                  <c:v>10.55</c:v>
                </c:pt>
              </c:numCache>
            </c:numRef>
          </c:val>
        </c:ser>
        <c:dLbls>
          <c:showLegendKey val="0"/>
          <c:showVal val="0"/>
          <c:showCatName val="0"/>
          <c:showSerName val="0"/>
          <c:showPercent val="0"/>
          <c:showBubbleSize val="0"/>
        </c:dLbls>
        <c:gapWidth val="150"/>
        <c:overlap val="100"/>
        <c:axId val="492516488"/>
        <c:axId val="492513744"/>
      </c:barChart>
      <c:catAx>
        <c:axId val="492516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513744"/>
        <c:crosses val="autoZero"/>
        <c:auto val="1"/>
        <c:lblAlgn val="ctr"/>
        <c:lblOffset val="100"/>
        <c:tickLblSkip val="1"/>
        <c:tickMarkSkip val="1"/>
        <c:noMultiLvlLbl val="0"/>
      </c:catAx>
      <c:valAx>
        <c:axId val="49251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516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1154</c:v>
                </c:pt>
                <c:pt idx="5">
                  <c:v>1120</c:v>
                </c:pt>
                <c:pt idx="8">
                  <c:v>1103</c:v>
                </c:pt>
                <c:pt idx="11">
                  <c:v>1164</c:v>
                </c:pt>
                <c:pt idx="14">
                  <c:v>1095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c:v>
                </c:pt>
                <c:pt idx="3">
                  <c:v>14</c:v>
                </c:pt>
                <c:pt idx="6">
                  <c:v>27</c:v>
                </c:pt>
                <c:pt idx="9">
                  <c:v>27</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286</c:v>
                </c:pt>
                <c:pt idx="3">
                  <c:v>272</c:v>
                </c:pt>
                <c:pt idx="6">
                  <c:v>290</c:v>
                </c:pt>
                <c:pt idx="9">
                  <c:v>296</c:v>
                </c:pt>
                <c:pt idx="12">
                  <c:v>283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1156</c:v>
                </c:pt>
                <c:pt idx="3">
                  <c:v>1016</c:v>
                </c:pt>
                <c:pt idx="6">
                  <c:v>935</c:v>
                </c:pt>
                <c:pt idx="9">
                  <c:v>957</c:v>
                </c:pt>
                <c:pt idx="12">
                  <c:v>848</c:v>
                </c:pt>
              </c:numCache>
            </c:numRef>
          </c:val>
        </c:ser>
        <c:dLbls>
          <c:showLegendKey val="0"/>
          <c:showVal val="0"/>
          <c:showCatName val="0"/>
          <c:showSerName val="0"/>
          <c:showPercent val="0"/>
          <c:showBubbleSize val="0"/>
        </c:dLbls>
        <c:gapWidth val="100"/>
        <c:overlap val="100"/>
        <c:axId val="492512960"/>
        <c:axId val="492513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300</c:v>
                </c:pt>
                <c:pt idx="2">
                  <c:v>#N/A</c:v>
                </c:pt>
                <c:pt idx="3">
                  <c:v>#N/A</c:v>
                </c:pt>
                <c:pt idx="4">
                  <c:v>182</c:v>
                </c:pt>
                <c:pt idx="5">
                  <c:v>#N/A</c:v>
                </c:pt>
                <c:pt idx="6">
                  <c:v>#N/A</c:v>
                </c:pt>
                <c:pt idx="7">
                  <c:v>149</c:v>
                </c:pt>
                <c:pt idx="8">
                  <c:v>#N/A</c:v>
                </c:pt>
                <c:pt idx="9">
                  <c:v>#N/A</c:v>
                </c:pt>
                <c:pt idx="10">
                  <c:v>116</c:v>
                </c:pt>
                <c:pt idx="11">
                  <c:v>#N/A</c:v>
                </c:pt>
                <c:pt idx="12">
                  <c:v>#N/A</c:v>
                </c:pt>
                <c:pt idx="13">
                  <c:v>63</c:v>
                </c:pt>
                <c:pt idx="14">
                  <c:v>#N/A</c:v>
                </c:pt>
              </c:numCache>
            </c:numRef>
          </c:val>
          <c:smooth val="0"/>
        </c:ser>
        <c:dLbls>
          <c:showLegendKey val="0"/>
          <c:showVal val="0"/>
          <c:showCatName val="0"/>
          <c:showSerName val="0"/>
          <c:showPercent val="0"/>
          <c:showBubbleSize val="0"/>
        </c:dLbls>
        <c:marker val="1"/>
        <c:smooth val="0"/>
        <c:axId val="492512960"/>
        <c:axId val="492513352"/>
      </c:lineChart>
      <c:catAx>
        <c:axId val="49251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513352"/>
        <c:crosses val="autoZero"/>
        <c:auto val="1"/>
        <c:lblAlgn val="ctr"/>
        <c:lblOffset val="100"/>
        <c:tickLblSkip val="1"/>
        <c:tickMarkSkip val="1"/>
        <c:noMultiLvlLbl val="0"/>
      </c:catAx>
      <c:valAx>
        <c:axId val="492513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51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9606</c:v>
                </c:pt>
                <c:pt idx="5">
                  <c:v>9356</c:v>
                </c:pt>
                <c:pt idx="8">
                  <c:v>8886</c:v>
                </c:pt>
                <c:pt idx="11">
                  <c:v>8377</c:v>
                </c:pt>
                <c:pt idx="14">
                  <c:v>8066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c:v>
                </c:pt>
                <c:pt idx="5">
                  <c:v>177</c:v>
                </c:pt>
                <c:pt idx="8">
                  <c:v>154</c:v>
                </c:pt>
                <c:pt idx="11">
                  <c:v>144</c:v>
                </c:pt>
                <c:pt idx="14">
                  <c:v>119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4241</c:v>
                </c:pt>
                <c:pt idx="5">
                  <c:v>5741</c:v>
                </c:pt>
                <c:pt idx="8">
                  <c:v>6604</c:v>
                </c:pt>
                <c:pt idx="11">
                  <c:v>7048</c:v>
                </c:pt>
                <c:pt idx="14">
                  <c:v>7666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1394</c:v>
                </c:pt>
                <c:pt idx="3">
                  <c:v>1350</c:v>
                </c:pt>
                <c:pt idx="6">
                  <c:v>1309</c:v>
                </c:pt>
                <c:pt idx="9">
                  <c:v>1215</c:v>
                </c:pt>
                <c:pt idx="12">
                  <c:v>1270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193</c:v>
                </c:pt>
                <c:pt idx="3">
                  <c:v>194</c:v>
                </c:pt>
                <c:pt idx="6">
                  <c:v>170</c:v>
                </c:pt>
                <c:pt idx="9">
                  <c:v>149</c:v>
                </c:pt>
                <c:pt idx="12">
                  <c:v>112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2584</c:v>
                </c:pt>
                <c:pt idx="3">
                  <c:v>2704</c:v>
                </c:pt>
                <c:pt idx="6">
                  <c:v>2795</c:v>
                </c:pt>
                <c:pt idx="9">
                  <c:v>2697</c:v>
                </c:pt>
                <c:pt idx="12">
                  <c:v>2577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163</c:v>
                </c:pt>
                <c:pt idx="6">
                  <c:v>89</c:v>
                </c:pt>
                <c:pt idx="9">
                  <c:v>83</c:v>
                </c:pt>
                <c:pt idx="12">
                  <c:v>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7559</c:v>
                </c:pt>
                <c:pt idx="3">
                  <c:v>7144</c:v>
                </c:pt>
                <c:pt idx="6">
                  <c:v>6621</c:v>
                </c:pt>
                <c:pt idx="9">
                  <c:v>6367</c:v>
                </c:pt>
                <c:pt idx="12">
                  <c:v>6284</c:v>
                </c:pt>
              </c:numCache>
            </c:numRef>
          </c:val>
        </c:ser>
        <c:dLbls>
          <c:showLegendKey val="0"/>
          <c:showVal val="0"/>
          <c:showCatName val="0"/>
          <c:showSerName val="0"/>
          <c:showPercent val="0"/>
          <c:showBubbleSize val="0"/>
        </c:dLbls>
        <c:gapWidth val="100"/>
        <c:overlap val="100"/>
        <c:axId val="503551584"/>
        <c:axId val="503551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03551584"/>
        <c:axId val="503551976"/>
      </c:lineChart>
      <c:catAx>
        <c:axId val="50355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3551976"/>
        <c:crosses val="autoZero"/>
        <c:auto val="1"/>
        <c:lblAlgn val="ctr"/>
        <c:lblOffset val="100"/>
        <c:tickLblSkip val="1"/>
        <c:tickMarkSkip val="1"/>
        <c:noMultiLvlLbl val="0"/>
      </c:catAx>
      <c:valAx>
        <c:axId val="503551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55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繰上償還額を除いた元利償還金は、対前年度</a:t>
          </a:r>
          <a:r>
            <a:rPr lang="ja-JP" altLang="en-US" sz="1100" b="0" i="0">
              <a:solidFill>
                <a:schemeClr val="dk1"/>
              </a:solidFill>
              <a:effectLst/>
              <a:latin typeface="+mn-lt"/>
              <a:ea typeface="+mn-ea"/>
              <a:cs typeface="+mn-cs"/>
            </a:rPr>
            <a:t>１０９</a:t>
          </a:r>
          <a:r>
            <a:rPr lang="ja-JP" altLang="ja-JP" sz="1100" b="0" i="0">
              <a:solidFill>
                <a:schemeClr val="dk1"/>
              </a:solidFill>
              <a:effectLst/>
              <a:latin typeface="+mn-lt"/>
              <a:ea typeface="+mn-ea"/>
              <a:cs typeface="+mn-cs"/>
            </a:rPr>
            <a:t>百万円</a:t>
          </a:r>
          <a:r>
            <a:rPr lang="ja-JP" altLang="en-US" sz="1100" b="0" i="0">
              <a:solidFill>
                <a:schemeClr val="dk1"/>
              </a:solidFill>
              <a:effectLst/>
              <a:latin typeface="+mn-lt"/>
              <a:ea typeface="+mn-ea"/>
              <a:cs typeface="+mn-cs"/>
            </a:rPr>
            <a:t>減</a:t>
          </a:r>
          <a:r>
            <a:rPr lang="ja-JP" altLang="ja-JP" sz="1100" b="0" i="0">
              <a:solidFill>
                <a:schemeClr val="dk1"/>
              </a:solidFill>
              <a:effectLst/>
              <a:latin typeface="+mn-lt"/>
              <a:ea typeface="+mn-ea"/>
              <a:cs typeface="+mn-cs"/>
            </a:rPr>
            <a:t>の</a:t>
          </a:r>
          <a:r>
            <a:rPr lang="ja-JP" altLang="en-US" sz="1100" b="0" i="0">
              <a:solidFill>
                <a:schemeClr val="dk1"/>
              </a:solidFill>
              <a:effectLst/>
              <a:latin typeface="+mn-lt"/>
              <a:ea typeface="+mn-ea"/>
              <a:cs typeface="+mn-cs"/>
            </a:rPr>
            <a:t>８４８</a:t>
          </a:r>
          <a:r>
            <a:rPr lang="ja-JP" altLang="ja-JP" sz="1100" b="0" i="0">
              <a:solidFill>
                <a:schemeClr val="dk1"/>
              </a:solidFill>
              <a:effectLst/>
              <a:latin typeface="+mn-lt"/>
              <a:ea typeface="+mn-ea"/>
              <a:cs typeface="+mn-cs"/>
            </a:rPr>
            <a:t>百万円となっている。平成２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年度に実施した１</a:t>
          </a:r>
          <a:r>
            <a:rPr lang="ja-JP" altLang="en-US" sz="1100" b="0" i="0">
              <a:solidFill>
                <a:schemeClr val="dk1"/>
              </a:solidFill>
              <a:effectLst/>
              <a:latin typeface="+mn-lt"/>
              <a:ea typeface="+mn-ea"/>
              <a:cs typeface="+mn-cs"/>
            </a:rPr>
            <a:t>６６</a:t>
          </a:r>
          <a:r>
            <a:rPr lang="ja-JP" altLang="ja-JP" sz="1100" b="0" i="0">
              <a:solidFill>
                <a:schemeClr val="dk1"/>
              </a:solidFill>
              <a:effectLst/>
              <a:latin typeface="+mn-lt"/>
              <a:ea typeface="+mn-ea"/>
              <a:cs typeface="+mn-cs"/>
            </a:rPr>
            <a:t>百万円の繰上償還や平成１</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年度許可過疎対策事業債、平成１</a:t>
          </a:r>
          <a:r>
            <a:rPr lang="ja-JP" altLang="en-US" sz="1100" b="0" i="0">
              <a:solidFill>
                <a:schemeClr val="dk1"/>
              </a:solidFill>
              <a:effectLst/>
              <a:latin typeface="+mn-lt"/>
              <a:ea typeface="+mn-ea"/>
              <a:cs typeface="+mn-cs"/>
            </a:rPr>
            <a:t>１年度許可過疎・離島振興資金</a:t>
          </a:r>
          <a:r>
            <a:rPr lang="ja-JP" altLang="ja-JP" sz="1100" b="0" i="0">
              <a:solidFill>
                <a:schemeClr val="dk1"/>
              </a:solidFill>
              <a:effectLst/>
              <a:latin typeface="+mn-lt"/>
              <a:ea typeface="+mn-ea"/>
              <a:cs typeface="+mn-cs"/>
            </a:rPr>
            <a:t>の償還が前年度で終了したことにより地方債残高は減少している</a:t>
          </a:r>
          <a:r>
            <a:rPr lang="ja-JP" altLang="en-US" sz="1100" b="0" i="0">
              <a:solidFill>
                <a:schemeClr val="dk1"/>
              </a:solidFill>
              <a:effectLst/>
              <a:latin typeface="+mn-lt"/>
              <a:ea typeface="+mn-ea"/>
              <a:cs typeface="+mn-cs"/>
            </a:rPr>
            <a:t>。</a:t>
          </a:r>
        </a:p>
        <a:p>
          <a:pPr rtl="1"/>
          <a:r>
            <a:rPr lang="ja-JP" altLang="ja-JP" sz="1100" b="0" i="0">
              <a:solidFill>
                <a:schemeClr val="dk1"/>
              </a:solidFill>
              <a:effectLst/>
              <a:latin typeface="+mn-lt"/>
              <a:ea typeface="+mn-ea"/>
              <a:cs typeface="+mn-cs"/>
            </a:rPr>
            <a:t>　</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将来負担額の減少の主なものは、一般会計等に係る地方債の現在高の減少であり、対前年度</a:t>
          </a:r>
          <a:r>
            <a:rPr lang="ja-JP" altLang="en-US" sz="1100" b="0" i="0">
              <a:solidFill>
                <a:schemeClr val="dk1"/>
              </a:solidFill>
              <a:effectLst/>
              <a:latin typeface="+mn-lt"/>
              <a:ea typeface="+mn-ea"/>
              <a:cs typeface="+mn-cs"/>
            </a:rPr>
            <a:t>８３</a:t>
          </a:r>
          <a:r>
            <a:rPr lang="ja-JP" altLang="ja-JP" sz="1100" b="0" i="0">
              <a:solidFill>
                <a:schemeClr val="dk1"/>
              </a:solidFill>
              <a:effectLst/>
              <a:latin typeface="+mn-lt"/>
              <a:ea typeface="+mn-ea"/>
              <a:cs typeface="+mn-cs"/>
            </a:rPr>
            <a:t>百万円減の６，</a:t>
          </a:r>
          <a:r>
            <a:rPr lang="ja-JP" altLang="en-US" sz="1100" b="0" i="0">
              <a:solidFill>
                <a:schemeClr val="dk1"/>
              </a:solidFill>
              <a:effectLst/>
              <a:latin typeface="+mn-lt"/>
              <a:ea typeface="+mn-ea"/>
              <a:cs typeface="+mn-cs"/>
            </a:rPr>
            <a:t>２８４</a:t>
          </a:r>
          <a:r>
            <a:rPr lang="ja-JP" altLang="ja-JP" sz="1100" b="0" i="0">
              <a:solidFill>
                <a:schemeClr val="dk1"/>
              </a:solidFill>
              <a:effectLst/>
              <a:latin typeface="+mn-lt"/>
              <a:ea typeface="+mn-ea"/>
              <a:cs typeface="+mn-cs"/>
            </a:rPr>
            <a:t>百万円となっている。これは、過去の大規模事業の償還終了及び繰上償還の実施によるものである。</a:t>
          </a:r>
          <a:r>
            <a:rPr lang="ja-JP" altLang="en-US" sz="1100" b="0" i="0">
              <a:solidFill>
                <a:schemeClr val="dk1"/>
              </a:solidFill>
              <a:effectLst/>
              <a:latin typeface="+mn-lt"/>
              <a:ea typeface="+mn-ea"/>
              <a:cs typeface="+mn-cs"/>
            </a:rPr>
            <a:t>また、公営企業債等繰入見込額も起債残高の減少により対前年度１２０百万円減となっている。</a:t>
          </a:r>
          <a:endParaRPr lang="ja-JP" altLang="ja-JP" sz="1400">
            <a:effectLst/>
          </a:endParaRPr>
        </a:p>
        <a:p>
          <a:pPr algn="l" rtl="1"/>
          <a:r>
            <a:rPr lang="ja-JP" altLang="ja-JP" sz="1100" b="0" i="0">
              <a:solidFill>
                <a:schemeClr val="dk1"/>
              </a:solidFill>
              <a:effectLst/>
              <a:latin typeface="+mn-lt"/>
              <a:ea typeface="+mn-ea"/>
              <a:cs typeface="+mn-cs"/>
            </a:rPr>
            <a:t>　さらに、充当可能基金は、財政調整基金５０１百万円の基金積立</a:t>
          </a:r>
          <a:r>
            <a:rPr lang="ja-JP" altLang="en-US" sz="1100" b="0" i="0">
              <a:solidFill>
                <a:schemeClr val="dk1"/>
              </a:solidFill>
              <a:effectLst/>
              <a:latin typeface="+mn-lt"/>
              <a:ea typeface="+mn-ea"/>
              <a:cs typeface="+mn-cs"/>
            </a:rPr>
            <a:t>等</a:t>
          </a:r>
          <a:r>
            <a:rPr lang="ja-JP" altLang="ja-JP" sz="1100" b="0" i="0">
              <a:solidFill>
                <a:schemeClr val="dk1"/>
              </a:solidFill>
              <a:effectLst/>
              <a:latin typeface="+mn-lt"/>
              <a:ea typeface="+mn-ea"/>
              <a:cs typeface="+mn-cs"/>
            </a:rPr>
            <a:t>により、充当可能基金が対前年度</a:t>
          </a:r>
          <a:r>
            <a:rPr lang="ja-JP" altLang="en-US" sz="1100" b="0" i="0">
              <a:solidFill>
                <a:schemeClr val="dk1"/>
              </a:solidFill>
              <a:effectLst/>
              <a:latin typeface="+mn-lt"/>
              <a:ea typeface="+mn-ea"/>
              <a:cs typeface="+mn-cs"/>
            </a:rPr>
            <a:t>６１８</a:t>
          </a:r>
          <a:r>
            <a:rPr lang="ja-JP" altLang="ja-JP" sz="1100" b="0" i="0">
              <a:solidFill>
                <a:schemeClr val="dk1"/>
              </a:solidFill>
              <a:effectLst/>
              <a:latin typeface="+mn-lt"/>
              <a:ea typeface="+mn-ea"/>
              <a:cs typeface="+mn-cs"/>
            </a:rPr>
            <a:t>百万円増の７，</a:t>
          </a:r>
          <a:r>
            <a:rPr lang="ja-JP" altLang="en-US" sz="1100" b="0" i="0">
              <a:solidFill>
                <a:schemeClr val="dk1"/>
              </a:solidFill>
              <a:effectLst/>
              <a:latin typeface="+mn-lt"/>
              <a:ea typeface="+mn-ea"/>
              <a:cs typeface="+mn-cs"/>
            </a:rPr>
            <a:t>６６６</a:t>
          </a:r>
          <a:r>
            <a:rPr lang="ja-JP" altLang="ja-JP" sz="1100" b="0" i="0">
              <a:solidFill>
                <a:schemeClr val="dk1"/>
              </a:solidFill>
              <a:effectLst/>
              <a:latin typeface="+mn-lt"/>
              <a:ea typeface="+mn-ea"/>
              <a:cs typeface="+mn-cs"/>
            </a:rPr>
            <a:t>百万円となっており、充当可能財源が将来負担額を上回る結果となった。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10,002
9,840
327.65
8,693,731
8,359,078
293,277
5,368,982
6,283,516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人口の減少や全国平均を上回る高齢化率（平成２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年度末４</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％）に加え、町内に大型事業所が少ないことなどから地方税収が乏しく、類似団体平均を大きく下回っている。</a:t>
          </a:r>
          <a:endParaRPr lang="ja-JP" altLang="ja-JP" sz="1400">
            <a:effectLst/>
          </a:endParaRPr>
        </a:p>
        <a:p>
          <a:pPr algn="l"/>
          <a:r>
            <a:rPr lang="ja-JP" altLang="ja-JP" sz="1100" b="0" i="0">
              <a:solidFill>
                <a:schemeClr val="dk1"/>
              </a:solidFill>
              <a:effectLst/>
              <a:latin typeface="+mn-lt"/>
              <a:ea typeface="+mn-ea"/>
              <a:cs typeface="+mn-cs"/>
            </a:rPr>
            <a:t>　今後は、税の徴収力を強化することに努め、増収を図るとともに、一次産業をはじめ、新しい地域産業の創出や、活力あるまちづくり施策を展開しつつ、集中改革プランの着実な実行により徹底した歳出削減をすることで、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5" name="直線コネクタ 74"/>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96157</xdr:rowOff>
    </xdr:to>
    <xdr:cxnSp macro="">
      <xdr:nvCxnSpPr>
        <xdr:cNvPr id="78" name="直線コネクタ 77"/>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6" name="円/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町村合併後の行財政改革の取組や地方債の償還がピークを過ぎたこと</a:t>
          </a:r>
          <a:r>
            <a:rPr lang="ja-JP" altLang="en-US" sz="1100" b="0" i="0">
              <a:solidFill>
                <a:schemeClr val="dk1"/>
              </a:solidFill>
              <a:effectLst/>
              <a:latin typeface="+mn-lt"/>
              <a:ea typeface="+mn-ea"/>
              <a:cs typeface="+mn-cs"/>
            </a:rPr>
            <a:t>や、</a:t>
          </a:r>
          <a:r>
            <a:rPr lang="ja-JP" altLang="ja-JP" sz="1100" b="0" i="0">
              <a:solidFill>
                <a:schemeClr val="dk1"/>
              </a:solidFill>
              <a:effectLst/>
              <a:latin typeface="+mn-lt"/>
              <a:ea typeface="+mn-ea"/>
              <a:cs typeface="+mn-cs"/>
            </a:rPr>
            <a:t>分母となる地方消費税交付金の増等により、対前年度比０．</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ポイント下がり、７</a:t>
          </a:r>
          <a:r>
            <a:rPr lang="ja-JP" altLang="en-US" sz="1100" b="0" i="0">
              <a:solidFill>
                <a:schemeClr val="dk1"/>
              </a:solidFill>
              <a:effectLst/>
              <a:latin typeface="+mn-lt"/>
              <a:ea typeface="+mn-ea"/>
              <a:cs typeface="+mn-cs"/>
            </a:rPr>
            <a:t>４．５</a:t>
          </a:r>
          <a:r>
            <a:rPr lang="ja-JP" altLang="ja-JP" sz="1100" b="0" i="0">
              <a:solidFill>
                <a:schemeClr val="dk1"/>
              </a:solidFill>
              <a:effectLst/>
              <a:latin typeface="+mn-lt"/>
              <a:ea typeface="+mn-ea"/>
              <a:cs typeface="+mn-cs"/>
            </a:rPr>
            <a:t>％となっており、類似団体平均を</a:t>
          </a:r>
          <a:r>
            <a:rPr lang="ja-JP" altLang="en-US" sz="1100" b="0" i="0">
              <a:solidFill>
                <a:schemeClr val="dk1"/>
              </a:solidFill>
              <a:effectLst/>
              <a:latin typeface="+mn-lt"/>
              <a:ea typeface="+mn-ea"/>
              <a:cs typeface="+mn-cs"/>
            </a:rPr>
            <a:t>８．８</a:t>
          </a:r>
          <a:r>
            <a:rPr lang="ja-JP" altLang="ja-JP" sz="1100" b="0" i="0">
              <a:solidFill>
                <a:schemeClr val="dk1"/>
              </a:solidFill>
              <a:effectLst/>
              <a:latin typeface="+mn-lt"/>
              <a:ea typeface="+mn-ea"/>
              <a:cs typeface="+mn-cs"/>
            </a:rPr>
            <a:t>ポイント、県平均を１</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．３ポイント下回っている</a:t>
          </a:r>
          <a:r>
            <a:rPr lang="ja-JP" altLang="en-US" sz="1100" b="0" i="0">
              <a:solidFill>
                <a:schemeClr val="dk1"/>
              </a:solidFill>
              <a:effectLst/>
              <a:latin typeface="+mn-lt"/>
              <a:ea typeface="+mn-ea"/>
              <a:cs typeface="+mn-cs"/>
            </a:rPr>
            <a:t>。</a:t>
          </a:r>
          <a:endParaRPr lang="ja-JP" altLang="ja-JP" sz="1400">
            <a:effectLst/>
          </a:endParaRPr>
        </a:p>
        <a:p>
          <a:pPr algn="l" rtl="1"/>
          <a:r>
            <a:rPr lang="ja-JP" altLang="ja-JP" sz="1100" b="0" i="0">
              <a:solidFill>
                <a:schemeClr val="dk1"/>
              </a:solidFill>
              <a:effectLst/>
              <a:latin typeface="+mn-lt"/>
              <a:ea typeface="+mn-ea"/>
              <a:cs typeface="+mn-cs"/>
            </a:rPr>
            <a:t>　今後も引き続き行財政改革への取組を実施し、義務的経費の削減に努めることとする。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115358</xdr:rowOff>
    </xdr:from>
    <xdr:to>
      <xdr:col>7</xdr:col>
      <xdr:colOff>152400</xdr:colOff>
      <xdr:row>61</xdr:row>
      <xdr:rowOff>127423</xdr:rowOff>
    </xdr:to>
    <xdr:cxnSp macro="">
      <xdr:nvCxnSpPr>
        <xdr:cNvPr id="132" name="直線コネクタ 131"/>
        <xdr:cNvCxnSpPr/>
      </xdr:nvCxnSpPr>
      <xdr:spPr>
        <a:xfrm flipV="1">
          <a:off x="4114800" y="1057380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14817</xdr:rowOff>
    </xdr:from>
    <xdr:to>
      <xdr:col>6</xdr:col>
      <xdr:colOff>0</xdr:colOff>
      <xdr:row>61</xdr:row>
      <xdr:rowOff>127423</xdr:rowOff>
    </xdr:to>
    <xdr:cxnSp macro="">
      <xdr:nvCxnSpPr>
        <xdr:cNvPr id="135" name="直線コネクタ 134"/>
        <xdr:cNvCxnSpPr/>
      </xdr:nvCxnSpPr>
      <xdr:spPr>
        <a:xfrm>
          <a:off x="3225800" y="104732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48895</xdr:rowOff>
    </xdr:from>
    <xdr:to>
      <xdr:col>6</xdr:col>
      <xdr:colOff>50800</xdr:colOff>
      <xdr:row>64</xdr:row>
      <xdr:rowOff>150495</xdr:rowOff>
    </xdr:to>
    <xdr:sp macro="" textlink="">
      <xdr:nvSpPr>
        <xdr:cNvPr id="136" name="フローチャート : 判断 135"/>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135272</xdr:rowOff>
    </xdr:from>
    <xdr:ext cx="736600" cy="259045"/>
    <xdr:sp macro="" textlink="">
      <xdr:nvSpPr>
        <xdr:cNvPr id="137" name="テキスト ボックス 136"/>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14817</xdr:rowOff>
    </xdr:from>
    <xdr:to>
      <xdr:col>4</xdr:col>
      <xdr:colOff>482600</xdr:colOff>
      <xdr:row>61</xdr:row>
      <xdr:rowOff>30904</xdr:rowOff>
    </xdr:to>
    <xdr:cxnSp macro="">
      <xdr:nvCxnSpPr>
        <xdr:cNvPr id="138" name="直線コネクタ 137"/>
        <xdr:cNvCxnSpPr/>
      </xdr:nvCxnSpPr>
      <xdr:spPr>
        <a:xfrm flipV="1">
          <a:off x="2336800" y="1047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8679</xdr:rowOff>
    </xdr:from>
    <xdr:to>
      <xdr:col>4</xdr:col>
      <xdr:colOff>533400</xdr:colOff>
      <xdr:row>64</xdr:row>
      <xdr:rowOff>110279</xdr:rowOff>
    </xdr:to>
    <xdr:sp macro="" textlink="">
      <xdr:nvSpPr>
        <xdr:cNvPr id="139" name="フローチャート : 判断 138"/>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95056</xdr:rowOff>
    </xdr:from>
    <xdr:ext cx="762000" cy="259045"/>
    <xdr:sp macro="" textlink="">
      <xdr:nvSpPr>
        <xdr:cNvPr id="140" name="テキスト ボックス 139"/>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30904</xdr:rowOff>
    </xdr:from>
    <xdr:to>
      <xdr:col>3</xdr:col>
      <xdr:colOff>279400</xdr:colOff>
      <xdr:row>61</xdr:row>
      <xdr:rowOff>71120</xdr:rowOff>
    </xdr:to>
    <xdr:cxnSp macro="">
      <xdr:nvCxnSpPr>
        <xdr:cNvPr id="141" name="直線コネクタ 140"/>
        <xdr:cNvCxnSpPr/>
      </xdr:nvCxnSpPr>
      <xdr:spPr>
        <a:xfrm flipV="1">
          <a:off x="1447800" y="1048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52917</xdr:rowOff>
    </xdr:from>
    <xdr:to>
      <xdr:col>3</xdr:col>
      <xdr:colOff>330200</xdr:colOff>
      <xdr:row>64</xdr:row>
      <xdr:rowOff>154517</xdr:rowOff>
    </xdr:to>
    <xdr:sp macro="" textlink="">
      <xdr:nvSpPr>
        <xdr:cNvPr id="142" name="フローチャート : 判断 141"/>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139294</xdr:rowOff>
    </xdr:from>
    <xdr:ext cx="762000" cy="259045"/>
    <xdr:sp macro="" textlink="">
      <xdr:nvSpPr>
        <xdr:cNvPr id="143" name="テキスト ボックス 142"/>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16721</xdr:rowOff>
    </xdr:from>
    <xdr:to>
      <xdr:col>2</xdr:col>
      <xdr:colOff>127000</xdr:colOff>
      <xdr:row>64</xdr:row>
      <xdr:rowOff>118321</xdr:rowOff>
    </xdr:to>
    <xdr:sp macro="" textlink="">
      <xdr:nvSpPr>
        <xdr:cNvPr id="144" name="フローチャート : 判断 143"/>
        <xdr:cNvSpPr/>
      </xdr:nvSpPr>
      <xdr:spPr>
        <a:xfrm>
          <a:off x="1397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103098</xdr:rowOff>
    </xdr:from>
    <xdr:ext cx="762000" cy="259045"/>
    <xdr:sp macro="" textlink="">
      <xdr:nvSpPr>
        <xdr:cNvPr id="145" name="テキスト ボックス 144"/>
        <xdr:cNvSpPr txBox="1"/>
      </xdr:nvSpPr>
      <xdr:spPr>
        <a:xfrm>
          <a:off x="1066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64558</xdr:rowOff>
    </xdr:from>
    <xdr:to>
      <xdr:col>7</xdr:col>
      <xdr:colOff>203200</xdr:colOff>
      <xdr:row>61</xdr:row>
      <xdr:rowOff>166158</xdr:rowOff>
    </xdr:to>
    <xdr:sp macro="" textlink="">
      <xdr:nvSpPr>
        <xdr:cNvPr id="151" name="円/楕円 150"/>
        <xdr:cNvSpPr/>
      </xdr:nvSpPr>
      <xdr:spPr>
        <a:xfrm>
          <a:off x="4902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81085</xdr:rowOff>
    </xdr:from>
    <xdr:ext cx="762000" cy="259045"/>
    <xdr:sp macro="" textlink="">
      <xdr:nvSpPr>
        <xdr:cNvPr id="152" name="財政構造の弾力性該当値テキスト"/>
        <xdr:cNvSpPr txBox="1"/>
      </xdr:nvSpPr>
      <xdr:spPr>
        <a:xfrm>
          <a:off x="50419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76623</xdr:rowOff>
    </xdr:from>
    <xdr:to>
      <xdr:col>6</xdr:col>
      <xdr:colOff>50800</xdr:colOff>
      <xdr:row>62</xdr:row>
      <xdr:rowOff>6773</xdr:rowOff>
    </xdr:to>
    <xdr:sp macro="" textlink="">
      <xdr:nvSpPr>
        <xdr:cNvPr id="153" name="円/楕円 152"/>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16950</xdr:rowOff>
    </xdr:from>
    <xdr:ext cx="736600" cy="259045"/>
    <xdr:sp macro="" textlink="">
      <xdr:nvSpPr>
        <xdr:cNvPr id="154" name="テキスト ボックス 153"/>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135467</xdr:rowOff>
    </xdr:from>
    <xdr:to>
      <xdr:col>4</xdr:col>
      <xdr:colOff>533400</xdr:colOff>
      <xdr:row>61</xdr:row>
      <xdr:rowOff>65617</xdr:rowOff>
    </xdr:to>
    <xdr:sp macro="" textlink="">
      <xdr:nvSpPr>
        <xdr:cNvPr id="155" name="円/楕円 154"/>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75794</xdr:rowOff>
    </xdr:from>
    <xdr:ext cx="762000" cy="259045"/>
    <xdr:sp macro="" textlink="">
      <xdr:nvSpPr>
        <xdr:cNvPr id="156" name="テキスト ボックス 155"/>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151554</xdr:rowOff>
    </xdr:from>
    <xdr:to>
      <xdr:col>3</xdr:col>
      <xdr:colOff>330200</xdr:colOff>
      <xdr:row>61</xdr:row>
      <xdr:rowOff>81704</xdr:rowOff>
    </xdr:to>
    <xdr:sp macro="" textlink="">
      <xdr:nvSpPr>
        <xdr:cNvPr id="157" name="円/楕円 156"/>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91881</xdr:rowOff>
    </xdr:from>
    <xdr:ext cx="762000" cy="259045"/>
    <xdr:sp macro="" textlink="">
      <xdr:nvSpPr>
        <xdr:cNvPr id="158" name="テキスト ボックス 157"/>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9" name="円/楕円 158"/>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60" name="テキスト ボックス 159"/>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[222,323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人口１人当たり２</a:t>
          </a:r>
          <a:r>
            <a:rPr lang="ja-JP" altLang="en-US" sz="1100" b="0" i="0">
              <a:solidFill>
                <a:schemeClr val="dk1"/>
              </a:solidFill>
              <a:effectLst/>
              <a:latin typeface="+mn-lt"/>
              <a:ea typeface="+mn-ea"/>
              <a:cs typeface="+mn-cs"/>
            </a:rPr>
            <a:t>２２</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３２３</a:t>
          </a:r>
          <a:r>
            <a:rPr lang="ja-JP" altLang="ja-JP" sz="1100" b="0" i="0">
              <a:solidFill>
                <a:schemeClr val="dk1"/>
              </a:solidFill>
              <a:effectLst/>
              <a:latin typeface="+mn-lt"/>
              <a:ea typeface="+mn-ea"/>
              <a:cs typeface="+mn-cs"/>
            </a:rPr>
            <a:t>円と前年度決算額との比較では１</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８９２</a:t>
          </a:r>
          <a:r>
            <a:rPr lang="ja-JP" altLang="ja-JP" sz="1100" b="0" i="0">
              <a:solidFill>
                <a:schemeClr val="dk1"/>
              </a:solidFill>
              <a:effectLst/>
              <a:latin typeface="+mn-lt"/>
              <a:ea typeface="+mn-ea"/>
              <a:cs typeface="+mn-cs"/>
            </a:rPr>
            <a:t>円増加している。類似団体平均を</a:t>
          </a:r>
          <a:r>
            <a:rPr lang="ja-JP" altLang="en-US" sz="1100" b="0" i="0">
              <a:solidFill>
                <a:schemeClr val="dk1"/>
              </a:solidFill>
              <a:effectLst/>
              <a:latin typeface="+mn-lt"/>
              <a:ea typeface="+mn-ea"/>
              <a:cs typeface="+mn-cs"/>
            </a:rPr>
            <a:t>４，６４１</a:t>
          </a:r>
          <a:r>
            <a:rPr lang="ja-JP" altLang="ja-JP" sz="1100" b="0" i="0">
              <a:solidFill>
                <a:schemeClr val="dk1"/>
              </a:solidFill>
              <a:effectLst/>
              <a:latin typeface="+mn-lt"/>
              <a:ea typeface="+mn-ea"/>
              <a:cs typeface="+mn-cs"/>
            </a:rPr>
            <a:t>円上回って</a:t>
          </a:r>
          <a:r>
            <a:rPr lang="ja-JP" altLang="en-US" sz="1100" b="0" i="0">
              <a:solidFill>
                <a:schemeClr val="dk1"/>
              </a:solidFill>
              <a:effectLst/>
              <a:latin typeface="+mn-lt"/>
              <a:ea typeface="+mn-ea"/>
              <a:cs typeface="+mn-cs"/>
            </a:rPr>
            <a:t>おり、主な要因としては、</a:t>
          </a:r>
          <a:r>
            <a:rPr lang="ja-JP" altLang="ja-JP" sz="1100" b="0" i="0">
              <a:solidFill>
                <a:schemeClr val="dk1"/>
              </a:solidFill>
              <a:effectLst/>
              <a:latin typeface="+mn-lt"/>
              <a:ea typeface="+mn-ea"/>
              <a:cs typeface="+mn-cs"/>
            </a:rPr>
            <a:t>物件費</a:t>
          </a:r>
          <a:r>
            <a:rPr lang="ja-JP" altLang="en-US" sz="1100" b="0" i="0">
              <a:solidFill>
                <a:schemeClr val="dk1"/>
              </a:solidFill>
              <a:effectLst/>
              <a:latin typeface="+mn-lt"/>
              <a:ea typeface="+mn-ea"/>
              <a:cs typeface="+mn-cs"/>
            </a:rPr>
            <a:t>のうち特に賃金の額が多くなっている</a:t>
          </a:r>
          <a:r>
            <a:rPr lang="ja-JP" altLang="ja-JP" sz="1100" b="0" i="0">
              <a:solidFill>
                <a:schemeClr val="dk1"/>
              </a:solidFill>
              <a:effectLst/>
              <a:latin typeface="+mn-lt"/>
              <a:ea typeface="+mn-ea"/>
              <a:cs typeface="+mn-cs"/>
            </a:rPr>
            <a:t>。</a:t>
          </a:r>
          <a:endParaRPr lang="en-US" altLang="ja-JP" sz="1100" b="0" i="0">
            <a:solidFill>
              <a:schemeClr val="dk1"/>
            </a:solidFill>
            <a:effectLst/>
            <a:latin typeface="+mn-lt"/>
            <a:ea typeface="+mn-ea"/>
            <a:cs typeface="+mn-cs"/>
          </a:endParaRPr>
        </a:p>
        <a:p>
          <a:pPr marL="0" marR="0" lvl="0" indent="0" algn="l" defTabSz="914400" rtl="1"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今後も退職者補充を必要最小限に留め人件費を抑制するとともに、引き続き物件費の削減に努め、適正化を図る。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148822</xdr:rowOff>
    </xdr:from>
    <xdr:to>
      <xdr:col>7</xdr:col>
      <xdr:colOff>152400</xdr:colOff>
      <xdr:row>83</xdr:row>
      <xdr:rowOff>17371</xdr:rowOff>
    </xdr:to>
    <xdr:cxnSp macro="">
      <xdr:nvCxnSpPr>
        <xdr:cNvPr id="194" name="直線コネクタ 193"/>
        <xdr:cNvCxnSpPr/>
      </xdr:nvCxnSpPr>
      <xdr:spPr>
        <a:xfrm>
          <a:off x="4114800" y="14207722"/>
          <a:ext cx="838200" cy="3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112699</xdr:rowOff>
    </xdr:from>
    <xdr:to>
      <xdr:col>6</xdr:col>
      <xdr:colOff>0</xdr:colOff>
      <xdr:row>82</xdr:row>
      <xdr:rowOff>148822</xdr:rowOff>
    </xdr:to>
    <xdr:cxnSp macro="">
      <xdr:nvCxnSpPr>
        <xdr:cNvPr id="197" name="直線コネクタ 196"/>
        <xdr:cNvCxnSpPr/>
      </xdr:nvCxnSpPr>
      <xdr:spPr>
        <a:xfrm>
          <a:off x="3225800" y="14171599"/>
          <a:ext cx="889000" cy="3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198" name="フローチャート : 判断 197"/>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130771</xdr:rowOff>
    </xdr:from>
    <xdr:ext cx="736600" cy="259045"/>
    <xdr:sp macro="" textlink="">
      <xdr:nvSpPr>
        <xdr:cNvPr id="199" name="テキスト ボックス 198"/>
        <xdr:cNvSpPr txBox="1"/>
      </xdr:nvSpPr>
      <xdr:spPr>
        <a:xfrm>
          <a:off x="3733800" y="1384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108882</xdr:rowOff>
    </xdr:from>
    <xdr:to>
      <xdr:col>4</xdr:col>
      <xdr:colOff>482600</xdr:colOff>
      <xdr:row>82</xdr:row>
      <xdr:rowOff>112699</xdr:rowOff>
    </xdr:to>
    <xdr:cxnSp macro="">
      <xdr:nvCxnSpPr>
        <xdr:cNvPr id="200" name="直線コネクタ 199"/>
        <xdr:cNvCxnSpPr/>
      </xdr:nvCxnSpPr>
      <xdr:spPr>
        <a:xfrm>
          <a:off x="2336800" y="14167782"/>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1" name="フローチャート : 判断 200"/>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115806</xdr:rowOff>
    </xdr:from>
    <xdr:ext cx="762000" cy="259045"/>
    <xdr:sp macro="" textlink="">
      <xdr:nvSpPr>
        <xdr:cNvPr id="202" name="テキスト ボックス 201"/>
        <xdr:cNvSpPr txBox="1"/>
      </xdr:nvSpPr>
      <xdr:spPr>
        <a:xfrm>
          <a:off x="2844800" y="13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108882</xdr:rowOff>
    </xdr:from>
    <xdr:to>
      <xdr:col>3</xdr:col>
      <xdr:colOff>279400</xdr:colOff>
      <xdr:row>82</xdr:row>
      <xdr:rowOff>125335</xdr:rowOff>
    </xdr:to>
    <xdr:cxnSp macro="">
      <xdr:nvCxnSpPr>
        <xdr:cNvPr id="203" name="直線コネクタ 202"/>
        <xdr:cNvCxnSpPr/>
      </xdr:nvCxnSpPr>
      <xdr:spPr>
        <a:xfrm flipV="1">
          <a:off x="1447800" y="14167782"/>
          <a:ext cx="889000" cy="1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4" name="フローチャート : 判断 203"/>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113309</xdr:rowOff>
    </xdr:from>
    <xdr:ext cx="762000" cy="259045"/>
    <xdr:sp macro="" textlink="">
      <xdr:nvSpPr>
        <xdr:cNvPr id="205" name="テキスト ボックス 204"/>
        <xdr:cNvSpPr txBox="1"/>
      </xdr:nvSpPr>
      <xdr:spPr>
        <a:xfrm>
          <a:off x="1955800" y="1382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6" name="フローチャート : 判断 205"/>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123232</xdr:rowOff>
    </xdr:from>
    <xdr:ext cx="762000" cy="259045"/>
    <xdr:sp macro="" textlink="">
      <xdr:nvSpPr>
        <xdr:cNvPr id="207" name="テキスト ボックス 206"/>
        <xdr:cNvSpPr txBox="1"/>
      </xdr:nvSpPr>
      <xdr:spPr>
        <a:xfrm>
          <a:off x="1066800" y="1383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138021</xdr:rowOff>
    </xdr:from>
    <xdr:to>
      <xdr:col>7</xdr:col>
      <xdr:colOff>203200</xdr:colOff>
      <xdr:row>83</xdr:row>
      <xdr:rowOff>68171</xdr:rowOff>
    </xdr:to>
    <xdr:sp macro="" textlink="">
      <xdr:nvSpPr>
        <xdr:cNvPr id="213" name="円/楕円 212"/>
        <xdr:cNvSpPr/>
      </xdr:nvSpPr>
      <xdr:spPr>
        <a:xfrm>
          <a:off x="4902200" y="141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110098</xdr:rowOff>
    </xdr:from>
    <xdr:ext cx="762000" cy="259045"/>
    <xdr:sp macro="" textlink="">
      <xdr:nvSpPr>
        <xdr:cNvPr id="214" name="人件費・物件費等の状況該当値テキスト"/>
        <xdr:cNvSpPr txBox="1"/>
      </xdr:nvSpPr>
      <xdr:spPr>
        <a:xfrm>
          <a:off x="5041900" y="141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222,323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98022</xdr:rowOff>
    </xdr:from>
    <xdr:to>
      <xdr:col>6</xdr:col>
      <xdr:colOff>50800</xdr:colOff>
      <xdr:row>83</xdr:row>
      <xdr:rowOff>28172</xdr:rowOff>
    </xdr:to>
    <xdr:sp macro="" textlink="">
      <xdr:nvSpPr>
        <xdr:cNvPr id="215" name="円/楕円 214"/>
        <xdr:cNvSpPr/>
      </xdr:nvSpPr>
      <xdr:spPr>
        <a:xfrm>
          <a:off x="4064000" y="141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12949</xdr:rowOff>
    </xdr:from>
    <xdr:ext cx="736600" cy="259045"/>
    <xdr:sp macro="" textlink="">
      <xdr:nvSpPr>
        <xdr:cNvPr id="216" name="テキスト ボックス 215"/>
        <xdr:cNvSpPr txBox="1"/>
      </xdr:nvSpPr>
      <xdr:spPr>
        <a:xfrm>
          <a:off x="3733800" y="14243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202,431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61899</xdr:rowOff>
    </xdr:from>
    <xdr:to>
      <xdr:col>4</xdr:col>
      <xdr:colOff>533400</xdr:colOff>
      <xdr:row>82</xdr:row>
      <xdr:rowOff>163499</xdr:rowOff>
    </xdr:to>
    <xdr:sp macro="" textlink="">
      <xdr:nvSpPr>
        <xdr:cNvPr id="217" name="円/楕円 216"/>
        <xdr:cNvSpPr/>
      </xdr:nvSpPr>
      <xdr:spPr>
        <a:xfrm>
          <a:off x="3175000" y="141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148276</xdr:rowOff>
    </xdr:from>
    <xdr:ext cx="762000" cy="259045"/>
    <xdr:sp macro="" textlink="">
      <xdr:nvSpPr>
        <xdr:cNvPr id="218" name="テキスト ボックス 217"/>
        <xdr:cNvSpPr txBox="1"/>
      </xdr:nvSpPr>
      <xdr:spPr>
        <a:xfrm>
          <a:off x="2844800" y="142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184,467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58082</xdr:rowOff>
    </xdr:from>
    <xdr:to>
      <xdr:col>3</xdr:col>
      <xdr:colOff>330200</xdr:colOff>
      <xdr:row>82</xdr:row>
      <xdr:rowOff>159682</xdr:rowOff>
    </xdr:to>
    <xdr:sp macro="" textlink="">
      <xdr:nvSpPr>
        <xdr:cNvPr id="219" name="円/楕円 218"/>
        <xdr:cNvSpPr/>
      </xdr:nvSpPr>
      <xdr:spPr>
        <a:xfrm>
          <a:off x="2286000" y="141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144459</xdr:rowOff>
    </xdr:from>
    <xdr:ext cx="762000" cy="259045"/>
    <xdr:sp macro="" textlink="">
      <xdr:nvSpPr>
        <xdr:cNvPr id="220" name="テキスト ボックス 219"/>
        <xdr:cNvSpPr txBox="1"/>
      </xdr:nvSpPr>
      <xdr:spPr>
        <a:xfrm>
          <a:off x="1955800" y="1420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182,569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74535</xdr:rowOff>
    </xdr:from>
    <xdr:to>
      <xdr:col>2</xdr:col>
      <xdr:colOff>127000</xdr:colOff>
      <xdr:row>83</xdr:row>
      <xdr:rowOff>4685</xdr:rowOff>
    </xdr:to>
    <xdr:sp macro="" textlink="">
      <xdr:nvSpPr>
        <xdr:cNvPr id="221" name="円/楕円 220"/>
        <xdr:cNvSpPr/>
      </xdr:nvSpPr>
      <xdr:spPr>
        <a:xfrm>
          <a:off x="1397000" y="1413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160912</xdr:rowOff>
    </xdr:from>
    <xdr:ext cx="762000" cy="259045"/>
    <xdr:sp macro="" textlink="">
      <xdr:nvSpPr>
        <xdr:cNvPr id="222" name="テキスト ボックス 221"/>
        <xdr:cNvSpPr txBox="1"/>
      </xdr:nvSpPr>
      <xdr:spPr>
        <a:xfrm>
          <a:off x="1066800" y="1421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年度の指数は前年度に比べ</a:t>
          </a:r>
          <a:r>
            <a:rPr lang="ja-JP" altLang="en-US" sz="1100" b="0" i="0">
              <a:solidFill>
                <a:schemeClr val="dk1"/>
              </a:solidFill>
              <a:effectLst/>
              <a:latin typeface="+mn-lt"/>
              <a:ea typeface="+mn-ea"/>
              <a:cs typeface="+mn-cs"/>
            </a:rPr>
            <a:t>０．５</a:t>
          </a:r>
          <a:r>
            <a:rPr lang="ja-JP" altLang="ja-JP" sz="1100" b="0" i="0">
              <a:solidFill>
                <a:schemeClr val="dk1"/>
              </a:solidFill>
              <a:effectLst/>
              <a:latin typeface="+mn-lt"/>
              <a:ea typeface="+mn-ea"/>
              <a:cs typeface="+mn-cs"/>
            </a:rPr>
            <a:t>ポイント増の９</a:t>
          </a:r>
          <a:r>
            <a:rPr lang="ja-JP" altLang="en-US" sz="1100" b="0" i="0">
              <a:solidFill>
                <a:schemeClr val="dk1"/>
              </a:solidFill>
              <a:effectLst/>
              <a:latin typeface="+mn-lt"/>
              <a:ea typeface="+mn-ea"/>
              <a:cs typeface="+mn-cs"/>
            </a:rPr>
            <a:t>４．３</a:t>
          </a:r>
          <a:r>
            <a:rPr lang="ja-JP" altLang="ja-JP" sz="1100" b="0" i="0">
              <a:solidFill>
                <a:schemeClr val="dk1"/>
              </a:solidFill>
              <a:effectLst/>
              <a:latin typeface="+mn-lt"/>
              <a:ea typeface="+mn-ea"/>
              <a:cs typeface="+mn-cs"/>
            </a:rPr>
            <a:t>となっているが、類似団体平均を１．</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ポイント、全国町村平均を２．０ポイント下回っている。</a:t>
          </a:r>
          <a:endParaRPr lang="ja-JP" altLang="ja-JP" sz="1400">
            <a:effectLst/>
          </a:endParaRPr>
        </a:p>
        <a:p>
          <a:pPr algn="l" rtl="1"/>
          <a:r>
            <a:rPr lang="ja-JP" altLang="ja-JP" sz="1100" b="0" i="0">
              <a:solidFill>
                <a:schemeClr val="dk1"/>
              </a:solidFill>
              <a:effectLst/>
              <a:latin typeface="+mn-lt"/>
              <a:ea typeface="+mn-ea"/>
              <a:cs typeface="+mn-cs"/>
            </a:rPr>
            <a:t>　今後も引き続き給与の適正化、人件費の縮減に努める。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146896</xdr:rowOff>
    </xdr:to>
    <xdr:cxnSp macro="">
      <xdr:nvCxnSpPr>
        <xdr:cNvPr id="256" name="直線コネクタ 255"/>
        <xdr:cNvCxnSpPr/>
      </xdr:nvCxnSpPr>
      <xdr:spPr>
        <a:xfrm>
          <a:off x="16179800" y="145084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149437</xdr:rowOff>
    </xdr:from>
    <xdr:to>
      <xdr:col>23</xdr:col>
      <xdr:colOff>406400</xdr:colOff>
      <xdr:row>84</xdr:row>
      <xdr:rowOff>106680</xdr:rowOff>
    </xdr:to>
    <xdr:cxnSp macro="">
      <xdr:nvCxnSpPr>
        <xdr:cNvPr id="259" name="直線コネクタ 258"/>
        <xdr:cNvCxnSpPr/>
      </xdr:nvCxnSpPr>
      <xdr:spPr>
        <a:xfrm>
          <a:off x="15290800" y="143797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1" name="テキスト ボックス 260"/>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149437</xdr:rowOff>
    </xdr:from>
    <xdr:to>
      <xdr:col>22</xdr:col>
      <xdr:colOff>203200</xdr:colOff>
      <xdr:row>88</xdr:row>
      <xdr:rowOff>160866</xdr:rowOff>
    </xdr:to>
    <xdr:cxnSp macro="">
      <xdr:nvCxnSpPr>
        <xdr:cNvPr id="262" name="直線コネクタ 261"/>
        <xdr:cNvCxnSpPr/>
      </xdr:nvCxnSpPr>
      <xdr:spPr>
        <a:xfrm flipV="1">
          <a:off x="14401800" y="14379787"/>
          <a:ext cx="889000" cy="86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3" name="フローチャート : 判断 262"/>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4" name="テキスト ボックス 263"/>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5504</xdr:rowOff>
    </xdr:to>
    <xdr:cxnSp macro="">
      <xdr:nvCxnSpPr>
        <xdr:cNvPr id="265" name="直線コネクタ 264"/>
        <xdr:cNvCxnSpPr/>
      </xdr:nvCxnSpPr>
      <xdr:spPr>
        <a:xfrm flipV="1">
          <a:off x="13512800" y="152484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6" name="フローチャート : 判断 265"/>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7" name="テキスト ボックス 266"/>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8" name="フローチャート : 判断 267"/>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9" name="テキスト ボックス 268"/>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5" name="円/楕円 274"/>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112623</xdr:rowOff>
    </xdr:from>
    <xdr:ext cx="762000" cy="259045"/>
    <xdr:sp macro="" textlink="">
      <xdr:nvSpPr>
        <xdr:cNvPr id="276"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7" name="円/楕円 276"/>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8" name="テキスト ボックス 277"/>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98637</xdr:rowOff>
    </xdr:from>
    <xdr:to>
      <xdr:col>22</xdr:col>
      <xdr:colOff>254000</xdr:colOff>
      <xdr:row>84</xdr:row>
      <xdr:rowOff>28787</xdr:rowOff>
    </xdr:to>
    <xdr:sp macro="" textlink="">
      <xdr:nvSpPr>
        <xdr:cNvPr id="279" name="円/楕円 278"/>
        <xdr:cNvSpPr/>
      </xdr:nvSpPr>
      <xdr:spPr>
        <a:xfrm>
          <a:off x="15240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38964</xdr:rowOff>
    </xdr:from>
    <xdr:ext cx="762000" cy="259045"/>
    <xdr:sp macro="" textlink="">
      <xdr:nvSpPr>
        <xdr:cNvPr id="280" name="テキスト ボックス 279"/>
        <xdr:cNvSpPr txBox="1"/>
      </xdr:nvSpPr>
      <xdr:spPr>
        <a:xfrm>
          <a:off x="14909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2" name="テキスト ボックス 281"/>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126154</xdr:rowOff>
    </xdr:from>
    <xdr:to>
      <xdr:col>19</xdr:col>
      <xdr:colOff>533400</xdr:colOff>
      <xdr:row>89</xdr:row>
      <xdr:rowOff>56304</xdr:rowOff>
    </xdr:to>
    <xdr:sp macro="" textlink="">
      <xdr:nvSpPr>
        <xdr:cNvPr id="283" name="円/楕円 282"/>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41081</xdr:rowOff>
    </xdr:from>
    <xdr:ext cx="762000" cy="259045"/>
    <xdr:sp macro="" textlink="">
      <xdr:nvSpPr>
        <xdr:cNvPr id="284" name="テキスト ボックス 283"/>
        <xdr:cNvSpPr txBox="1"/>
      </xdr:nvSpPr>
      <xdr:spPr>
        <a:xfrm>
          <a:off x="13131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平成２７年度は１０．４０人と</a:t>
          </a:r>
          <a:r>
            <a:rPr lang="ja-JP" altLang="ja-JP" sz="1100" b="0" i="0">
              <a:solidFill>
                <a:schemeClr val="dk1"/>
              </a:solidFill>
              <a:effectLst/>
              <a:latin typeface="+mn-lt"/>
              <a:ea typeface="+mn-ea"/>
              <a:cs typeface="+mn-cs"/>
            </a:rPr>
            <a:t>、類似団体平均</a:t>
          </a:r>
          <a:r>
            <a:rPr lang="ja-JP" altLang="en-US" sz="1100" b="0" i="0">
              <a:solidFill>
                <a:schemeClr val="dk1"/>
              </a:solidFill>
              <a:effectLst/>
              <a:latin typeface="+mn-lt"/>
              <a:ea typeface="+mn-ea"/>
              <a:cs typeface="+mn-cs"/>
            </a:rPr>
            <a:t>より１．６１人少ない</a:t>
          </a:r>
          <a:r>
            <a:rPr lang="ja-JP" altLang="ja-JP" sz="1100" b="0" i="0">
              <a:solidFill>
                <a:schemeClr val="dk1"/>
              </a:solidFill>
              <a:effectLst/>
              <a:latin typeface="+mn-lt"/>
              <a:ea typeface="+mn-ea"/>
              <a:cs typeface="+mn-cs"/>
            </a:rPr>
            <a:t>職員数</a:t>
          </a:r>
          <a:r>
            <a:rPr lang="ja-JP" altLang="en-US" sz="1100" b="0" i="0">
              <a:solidFill>
                <a:schemeClr val="dk1"/>
              </a:solidFill>
              <a:effectLst/>
              <a:latin typeface="+mn-lt"/>
              <a:ea typeface="+mn-ea"/>
              <a:cs typeface="+mn-cs"/>
            </a:rPr>
            <a:t>となっている</a:t>
          </a:r>
          <a:r>
            <a:rPr lang="ja-JP" altLang="ja-JP" sz="1100" b="0" i="0">
              <a:solidFill>
                <a:schemeClr val="dk1"/>
              </a:solidFill>
              <a:effectLst/>
              <a:latin typeface="+mn-lt"/>
              <a:ea typeface="+mn-ea"/>
              <a:cs typeface="+mn-cs"/>
            </a:rPr>
            <a:t>。</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新規採用の抑制や事務分掌見直しによる職員配置の適正化により、平成１８年４月から平成２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年４月までの</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年間で定員適正化計画の目標値を上回る</a:t>
          </a:r>
          <a:r>
            <a:rPr lang="ja-JP" altLang="en-US" sz="1100" b="0" i="0">
              <a:solidFill>
                <a:schemeClr val="dk1"/>
              </a:solidFill>
              <a:effectLst/>
              <a:latin typeface="+mn-lt"/>
              <a:ea typeface="+mn-ea"/>
              <a:cs typeface="+mn-cs"/>
            </a:rPr>
            <a:t>６１</a:t>
          </a:r>
          <a:r>
            <a:rPr lang="ja-JP" altLang="ja-JP" sz="1100" b="0" i="0">
              <a:solidFill>
                <a:schemeClr val="dk1"/>
              </a:solidFill>
              <a:effectLst/>
              <a:latin typeface="+mn-lt"/>
              <a:ea typeface="+mn-ea"/>
              <a:cs typeface="+mn-cs"/>
            </a:rPr>
            <a:t>人の削減が達成されており、今後も適正な定員管理に努める。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138006</xdr:rowOff>
    </xdr:to>
    <xdr:cxnSp macro="">
      <xdr:nvCxnSpPr>
        <xdr:cNvPr id="319" name="直線コネクタ 318"/>
        <xdr:cNvCxnSpPr/>
      </xdr:nvCxnSpPr>
      <xdr:spPr>
        <a:xfrm>
          <a:off x="16179800" y="10372725"/>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67225</xdr:rowOff>
    </xdr:from>
    <xdr:to>
      <xdr:col>23</xdr:col>
      <xdr:colOff>406400</xdr:colOff>
      <xdr:row>60</xdr:row>
      <xdr:rowOff>85725</xdr:rowOff>
    </xdr:to>
    <xdr:cxnSp macro="">
      <xdr:nvCxnSpPr>
        <xdr:cNvPr id="322" name="直線コネクタ 321"/>
        <xdr:cNvCxnSpPr/>
      </xdr:nvCxnSpPr>
      <xdr:spPr>
        <a:xfrm>
          <a:off x="15290800" y="10354225"/>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3" name="フローチャート : 判断 322"/>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525</xdr:rowOff>
    </xdr:from>
    <xdr:ext cx="736600" cy="259045"/>
    <xdr:sp macro="" textlink="">
      <xdr:nvSpPr>
        <xdr:cNvPr id="324" name="テキスト ボックス 323"/>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27008</xdr:rowOff>
    </xdr:from>
    <xdr:to>
      <xdr:col>22</xdr:col>
      <xdr:colOff>203200</xdr:colOff>
      <xdr:row>60</xdr:row>
      <xdr:rowOff>67225</xdr:rowOff>
    </xdr:to>
    <xdr:cxnSp macro="">
      <xdr:nvCxnSpPr>
        <xdr:cNvPr id="325" name="直線コネクタ 324"/>
        <xdr:cNvCxnSpPr/>
      </xdr:nvCxnSpPr>
      <xdr:spPr>
        <a:xfrm>
          <a:off x="14401800" y="103140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6" name="フローチャート : 判断 325"/>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163127</xdr:rowOff>
    </xdr:from>
    <xdr:ext cx="762000" cy="259045"/>
    <xdr:sp macro="" textlink="">
      <xdr:nvSpPr>
        <xdr:cNvPr id="327" name="テキスト ボックス 326"/>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27008</xdr:rowOff>
    </xdr:from>
    <xdr:to>
      <xdr:col>21</xdr:col>
      <xdr:colOff>0</xdr:colOff>
      <xdr:row>60</xdr:row>
      <xdr:rowOff>94573</xdr:rowOff>
    </xdr:to>
    <xdr:cxnSp macro="">
      <xdr:nvCxnSpPr>
        <xdr:cNvPr id="328" name="直線コネクタ 327"/>
        <xdr:cNvCxnSpPr/>
      </xdr:nvCxnSpPr>
      <xdr:spPr>
        <a:xfrm flipV="1">
          <a:off x="13512800" y="10314008"/>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9" name="フローチャート : 判断 328"/>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30" name="テキスト ボックス 329"/>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1" name="フローチャート : 判断 330"/>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169562</xdr:rowOff>
    </xdr:from>
    <xdr:ext cx="762000" cy="259045"/>
    <xdr:sp macro="" textlink="">
      <xdr:nvSpPr>
        <xdr:cNvPr id="332" name="テキスト ボックス 331"/>
        <xdr:cNvSpPr txBox="1"/>
      </xdr:nvSpPr>
      <xdr:spPr>
        <a:xfrm>
          <a:off x="13131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87206</xdr:rowOff>
    </xdr:from>
    <xdr:to>
      <xdr:col>24</xdr:col>
      <xdr:colOff>609600</xdr:colOff>
      <xdr:row>61</xdr:row>
      <xdr:rowOff>17356</xdr:rowOff>
    </xdr:to>
    <xdr:sp macro="" textlink="">
      <xdr:nvSpPr>
        <xdr:cNvPr id="338" name="円/楕円 337"/>
        <xdr:cNvSpPr/>
      </xdr:nvSpPr>
      <xdr:spPr>
        <a:xfrm>
          <a:off x="16967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103733</xdr:rowOff>
    </xdr:from>
    <xdr:ext cx="762000" cy="259045"/>
    <xdr:sp macro="" textlink="">
      <xdr:nvSpPr>
        <xdr:cNvPr id="339" name="定員管理の状況該当値テキスト"/>
        <xdr:cNvSpPr txBox="1"/>
      </xdr:nvSpPr>
      <xdr:spPr>
        <a:xfrm>
          <a:off x="17106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34925</xdr:rowOff>
    </xdr:from>
    <xdr:to>
      <xdr:col>23</xdr:col>
      <xdr:colOff>457200</xdr:colOff>
      <xdr:row>60</xdr:row>
      <xdr:rowOff>136525</xdr:rowOff>
    </xdr:to>
    <xdr:sp macro="" textlink="">
      <xdr:nvSpPr>
        <xdr:cNvPr id="340" name="円/楕円 339"/>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146702</xdr:rowOff>
    </xdr:from>
    <xdr:ext cx="736600" cy="259045"/>
    <xdr:sp macro="" textlink="">
      <xdr:nvSpPr>
        <xdr:cNvPr id="341" name="テキスト ボックス 340"/>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16425</xdr:rowOff>
    </xdr:from>
    <xdr:to>
      <xdr:col>22</xdr:col>
      <xdr:colOff>254000</xdr:colOff>
      <xdr:row>60</xdr:row>
      <xdr:rowOff>118025</xdr:rowOff>
    </xdr:to>
    <xdr:sp macro="" textlink="">
      <xdr:nvSpPr>
        <xdr:cNvPr id="342" name="円/楕円 341"/>
        <xdr:cNvSpPr/>
      </xdr:nvSpPr>
      <xdr:spPr>
        <a:xfrm>
          <a:off x="15240000" y="103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128202</xdr:rowOff>
    </xdr:from>
    <xdr:ext cx="762000" cy="259045"/>
    <xdr:sp macro="" textlink="">
      <xdr:nvSpPr>
        <xdr:cNvPr id="343" name="テキスト ボックス 342"/>
        <xdr:cNvSpPr txBox="1"/>
      </xdr:nvSpPr>
      <xdr:spPr>
        <a:xfrm>
          <a:off x="14909800" y="1007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147658</xdr:rowOff>
    </xdr:from>
    <xdr:to>
      <xdr:col>21</xdr:col>
      <xdr:colOff>50800</xdr:colOff>
      <xdr:row>60</xdr:row>
      <xdr:rowOff>77808</xdr:rowOff>
    </xdr:to>
    <xdr:sp macro="" textlink="">
      <xdr:nvSpPr>
        <xdr:cNvPr id="344" name="円/楕円 343"/>
        <xdr:cNvSpPr/>
      </xdr:nvSpPr>
      <xdr:spPr>
        <a:xfrm>
          <a:off x="14351000" y="102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87985</xdr:rowOff>
    </xdr:from>
    <xdr:ext cx="762000" cy="259045"/>
    <xdr:sp macro="" textlink="">
      <xdr:nvSpPr>
        <xdr:cNvPr id="345" name="テキスト ボックス 344"/>
        <xdr:cNvSpPr txBox="1"/>
      </xdr:nvSpPr>
      <xdr:spPr>
        <a:xfrm>
          <a:off x="14020800" y="1003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43773</xdr:rowOff>
    </xdr:from>
    <xdr:to>
      <xdr:col>19</xdr:col>
      <xdr:colOff>533400</xdr:colOff>
      <xdr:row>60</xdr:row>
      <xdr:rowOff>145373</xdr:rowOff>
    </xdr:to>
    <xdr:sp macro="" textlink="">
      <xdr:nvSpPr>
        <xdr:cNvPr id="346" name="円/楕円 345"/>
        <xdr:cNvSpPr/>
      </xdr:nvSpPr>
      <xdr:spPr>
        <a:xfrm>
          <a:off x="13462000" y="103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155550</xdr:rowOff>
    </xdr:from>
    <xdr:ext cx="762000" cy="259045"/>
    <xdr:sp macro="" textlink="">
      <xdr:nvSpPr>
        <xdr:cNvPr id="347" name="テキスト ボックス 346"/>
        <xdr:cNvSpPr txBox="1"/>
      </xdr:nvSpPr>
      <xdr:spPr>
        <a:xfrm>
          <a:off x="13131800" y="1009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前年度までに実施した地方債の繰上償還や大規模事業の償還終了により、前年度から</a:t>
          </a:r>
          <a:r>
            <a:rPr lang="ja-JP" altLang="en-US" sz="1100" b="0" i="0">
              <a:solidFill>
                <a:schemeClr val="dk1"/>
              </a:solidFill>
              <a:effectLst/>
              <a:latin typeface="+mn-lt"/>
              <a:ea typeface="+mn-ea"/>
              <a:cs typeface="+mn-cs"/>
            </a:rPr>
            <a:t>０．９</a:t>
          </a:r>
          <a:r>
            <a:rPr lang="ja-JP" altLang="ja-JP" sz="1100" b="0" i="0">
              <a:solidFill>
                <a:schemeClr val="dk1"/>
              </a:solidFill>
              <a:effectLst/>
              <a:latin typeface="+mn-lt"/>
              <a:ea typeface="+mn-ea"/>
              <a:cs typeface="+mn-cs"/>
            </a:rPr>
            <a:t>ポイント下がり</a:t>
          </a:r>
          <a:r>
            <a:rPr lang="ja-JP" altLang="en-US" sz="1100" b="0" i="0">
              <a:solidFill>
                <a:schemeClr val="dk1"/>
              </a:solidFill>
              <a:effectLst/>
              <a:latin typeface="+mn-lt"/>
              <a:ea typeface="+mn-ea"/>
              <a:cs typeface="+mn-cs"/>
            </a:rPr>
            <a:t>２．５</a:t>
          </a:r>
          <a:r>
            <a:rPr lang="ja-JP" altLang="ja-JP" sz="1100" b="0" i="0">
              <a:solidFill>
                <a:schemeClr val="dk1"/>
              </a:solidFill>
              <a:effectLst/>
              <a:latin typeface="+mn-lt"/>
              <a:ea typeface="+mn-ea"/>
              <a:cs typeface="+mn-cs"/>
            </a:rPr>
            <a:t>％と改善され、類似団体平均、全国平均を</a:t>
          </a:r>
          <a:r>
            <a:rPr lang="ja-JP" altLang="en-US" sz="1100" b="0" i="0">
              <a:solidFill>
                <a:schemeClr val="dk1"/>
              </a:solidFill>
              <a:effectLst/>
              <a:latin typeface="+mn-lt"/>
              <a:ea typeface="+mn-ea"/>
              <a:cs typeface="+mn-cs"/>
            </a:rPr>
            <a:t>大きく</a:t>
          </a:r>
          <a:r>
            <a:rPr lang="ja-JP" altLang="ja-JP" sz="1100" b="0" i="0">
              <a:solidFill>
                <a:schemeClr val="dk1"/>
              </a:solidFill>
              <a:effectLst/>
              <a:latin typeface="+mn-lt"/>
              <a:ea typeface="+mn-ea"/>
              <a:cs typeface="+mn-cs"/>
            </a:rPr>
            <a:t>下回った。</a:t>
          </a:r>
          <a:endParaRPr lang="ja-JP" altLang="ja-JP" sz="1400">
            <a:effectLst/>
          </a:endParaRPr>
        </a:p>
        <a:p>
          <a:pPr algn="l" rtl="1"/>
          <a:r>
            <a:rPr lang="ja-JP" altLang="ja-JP" sz="1100" b="0" i="0">
              <a:solidFill>
                <a:schemeClr val="dk1"/>
              </a:solidFill>
              <a:effectLst/>
              <a:latin typeface="+mn-lt"/>
              <a:ea typeface="+mn-ea"/>
              <a:cs typeface="+mn-cs"/>
            </a:rPr>
            <a:t>　今後も、建設事業の必要性や規模の見直しなどにより、なお一層の健全化を図っていく。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38</xdr:row>
      <xdr:rowOff>74168</xdr:rowOff>
    </xdr:to>
    <xdr:cxnSp macro="">
      <xdr:nvCxnSpPr>
        <xdr:cNvPr id="379" name="直線コネクタ 378"/>
        <xdr:cNvCxnSpPr/>
      </xdr:nvCxnSpPr>
      <xdr:spPr>
        <a:xfrm flipV="1">
          <a:off x="16179800" y="65024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74168</xdr:rowOff>
    </xdr:from>
    <xdr:to>
      <xdr:col>23</xdr:col>
      <xdr:colOff>406400</xdr:colOff>
      <xdr:row>39</xdr:row>
      <xdr:rowOff>37846</xdr:rowOff>
    </xdr:to>
    <xdr:cxnSp macro="">
      <xdr:nvCxnSpPr>
        <xdr:cNvPr id="382" name="直線コネクタ 381"/>
        <xdr:cNvCxnSpPr/>
      </xdr:nvCxnSpPr>
      <xdr:spPr>
        <a:xfrm flipV="1">
          <a:off x="15290800" y="65892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3" name="フローチャート : 判断 382"/>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4" name="テキスト ボックス 383"/>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37846</xdr:rowOff>
    </xdr:from>
    <xdr:to>
      <xdr:col>22</xdr:col>
      <xdr:colOff>203200</xdr:colOff>
      <xdr:row>40</xdr:row>
      <xdr:rowOff>1524</xdr:rowOff>
    </xdr:to>
    <xdr:cxnSp macro="">
      <xdr:nvCxnSpPr>
        <xdr:cNvPr id="385" name="直線コネクタ 384"/>
        <xdr:cNvCxnSpPr/>
      </xdr:nvCxnSpPr>
      <xdr:spPr>
        <a:xfrm flipV="1">
          <a:off x="14401800" y="67243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155702</xdr:rowOff>
    </xdr:from>
    <xdr:to>
      <xdr:col>22</xdr:col>
      <xdr:colOff>254000</xdr:colOff>
      <xdr:row>42</xdr:row>
      <xdr:rowOff>85852</xdr:rowOff>
    </xdr:to>
    <xdr:sp macro="" textlink="">
      <xdr:nvSpPr>
        <xdr:cNvPr id="386" name="フローチャート : 判断 385"/>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387" name="テキスト ボックス 386"/>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41</xdr:row>
      <xdr:rowOff>109982</xdr:rowOff>
    </xdr:to>
    <xdr:cxnSp macro="">
      <xdr:nvCxnSpPr>
        <xdr:cNvPr id="388" name="直線コネクタ 387"/>
        <xdr:cNvCxnSpPr/>
      </xdr:nvCxnSpPr>
      <xdr:spPr>
        <a:xfrm flipV="1">
          <a:off x="13512800" y="685952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89" name="フローチャート : 判断 388"/>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390" name="テキスト ボックス 389"/>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1" name="フローチャート : 判断 390"/>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2" name="テキスト ボックス 391"/>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8" name="円/楕円 397"/>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399"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23368</xdr:rowOff>
    </xdr:from>
    <xdr:to>
      <xdr:col>23</xdr:col>
      <xdr:colOff>457200</xdr:colOff>
      <xdr:row>38</xdr:row>
      <xdr:rowOff>124968</xdr:rowOff>
    </xdr:to>
    <xdr:sp macro="" textlink="">
      <xdr:nvSpPr>
        <xdr:cNvPr id="400" name="円/楕円 399"/>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135145</xdr:rowOff>
    </xdr:from>
    <xdr:ext cx="736600" cy="259045"/>
    <xdr:sp macro="" textlink="">
      <xdr:nvSpPr>
        <xdr:cNvPr id="401" name="テキスト ボックス 400"/>
        <xdr:cNvSpPr txBox="1"/>
      </xdr:nvSpPr>
      <xdr:spPr>
        <a:xfrm>
          <a:off x="15798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158496</xdr:rowOff>
    </xdr:from>
    <xdr:to>
      <xdr:col>22</xdr:col>
      <xdr:colOff>254000</xdr:colOff>
      <xdr:row>39</xdr:row>
      <xdr:rowOff>88646</xdr:rowOff>
    </xdr:to>
    <xdr:sp macro="" textlink="">
      <xdr:nvSpPr>
        <xdr:cNvPr id="402" name="円/楕円 401"/>
        <xdr:cNvSpPr/>
      </xdr:nvSpPr>
      <xdr:spPr>
        <a:xfrm>
          <a:off x="1524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98823</xdr:rowOff>
    </xdr:from>
    <xdr:ext cx="762000" cy="259045"/>
    <xdr:sp macro="" textlink="">
      <xdr:nvSpPr>
        <xdr:cNvPr id="403" name="テキスト ボックス 402"/>
        <xdr:cNvSpPr txBox="1"/>
      </xdr:nvSpPr>
      <xdr:spPr>
        <a:xfrm>
          <a:off x="14909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404" name="円/楕円 403"/>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405" name="テキスト ボックス 404"/>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59182</xdr:rowOff>
    </xdr:from>
    <xdr:to>
      <xdr:col>19</xdr:col>
      <xdr:colOff>533400</xdr:colOff>
      <xdr:row>41</xdr:row>
      <xdr:rowOff>160782</xdr:rowOff>
    </xdr:to>
    <xdr:sp macro="" textlink="">
      <xdr:nvSpPr>
        <xdr:cNvPr id="406" name="円/楕円 405"/>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170959</xdr:rowOff>
    </xdr:from>
    <xdr:ext cx="762000" cy="259045"/>
    <xdr:sp macro="" textlink="">
      <xdr:nvSpPr>
        <xdr:cNvPr id="407" name="テキスト ボックス 406"/>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大規模事業の地方債償還終了や繰上償還による地方債残高減、さらに充当可能基金の増により、充当可能財源が将来負担額を上回る結果となった。</a:t>
          </a:r>
          <a:endParaRPr lang="ja-JP" altLang="ja-JP" sz="1400">
            <a:effectLst/>
          </a:endParaRPr>
        </a:p>
        <a:p>
          <a:pPr algn="l" rtl="1"/>
          <a:r>
            <a:rPr lang="ja-JP" altLang="ja-JP" sz="1100" b="0" i="0">
              <a:solidFill>
                <a:schemeClr val="dk1"/>
              </a:solidFill>
              <a:effectLst/>
              <a:latin typeface="+mn-lt"/>
              <a:ea typeface="+mn-ea"/>
              <a:cs typeface="+mn-cs"/>
            </a:rPr>
            <a:t>　今後も公債費等義務的経費の削減を中心に行財政改革を進め、財政の健全化に努める。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98450</xdr:rowOff>
    </xdr:from>
    <xdr:to>
      <xdr:col>23</xdr:col>
      <xdr:colOff>457200</xdr:colOff>
      <xdr:row>15</xdr:row>
      <xdr:rowOff>28600</xdr:rowOff>
    </xdr:to>
    <xdr:sp macro="" textlink="">
      <xdr:nvSpPr>
        <xdr:cNvPr id="441" name="フローチャート : 判断 440"/>
        <xdr:cNvSpPr/>
      </xdr:nvSpPr>
      <xdr:spPr>
        <a:xfrm>
          <a:off x="16129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38777</xdr:rowOff>
    </xdr:from>
    <xdr:ext cx="736600" cy="259045"/>
    <xdr:sp macro="" textlink="">
      <xdr:nvSpPr>
        <xdr:cNvPr id="442" name="テキスト ボックス 441"/>
        <xdr:cNvSpPr txBox="1"/>
      </xdr:nvSpPr>
      <xdr:spPr>
        <a:xfrm>
          <a:off x="15798800" y="226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10973</xdr:rowOff>
    </xdr:from>
    <xdr:to>
      <xdr:col>22</xdr:col>
      <xdr:colOff>254000</xdr:colOff>
      <xdr:row>15</xdr:row>
      <xdr:rowOff>112573</xdr:rowOff>
    </xdr:to>
    <xdr:sp macro="" textlink="">
      <xdr:nvSpPr>
        <xdr:cNvPr id="443" name="フローチャート : 判断 442"/>
        <xdr:cNvSpPr/>
      </xdr:nvSpPr>
      <xdr:spPr>
        <a:xfrm>
          <a:off x="15240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122750</xdr:rowOff>
    </xdr:from>
    <xdr:ext cx="762000" cy="259045"/>
    <xdr:sp macro="" textlink="">
      <xdr:nvSpPr>
        <xdr:cNvPr id="444" name="テキスト ボックス 443"/>
        <xdr:cNvSpPr txBox="1"/>
      </xdr:nvSpPr>
      <xdr:spPr>
        <a:xfrm>
          <a:off x="14909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112319</xdr:rowOff>
    </xdr:from>
    <xdr:to>
      <xdr:col>21</xdr:col>
      <xdr:colOff>50800</xdr:colOff>
      <xdr:row>16</xdr:row>
      <xdr:rowOff>42469</xdr:rowOff>
    </xdr:to>
    <xdr:sp macro="" textlink="">
      <xdr:nvSpPr>
        <xdr:cNvPr id="445" name="フローチャート : 判断 444"/>
        <xdr:cNvSpPr/>
      </xdr:nvSpPr>
      <xdr:spPr>
        <a:xfrm>
          <a:off x="14351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52646</xdr:rowOff>
    </xdr:from>
    <xdr:ext cx="762000" cy="259045"/>
    <xdr:sp macro="" textlink="">
      <xdr:nvSpPr>
        <xdr:cNvPr id="446" name="テキスト ボックス 445"/>
        <xdr:cNvSpPr txBox="1"/>
      </xdr:nvSpPr>
      <xdr:spPr>
        <a:xfrm>
          <a:off x="14020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169266</xdr:rowOff>
    </xdr:from>
    <xdr:to>
      <xdr:col>19</xdr:col>
      <xdr:colOff>533400</xdr:colOff>
      <xdr:row>16</xdr:row>
      <xdr:rowOff>99416</xdr:rowOff>
    </xdr:to>
    <xdr:sp macro="" textlink="">
      <xdr:nvSpPr>
        <xdr:cNvPr id="447" name="フローチャート : 判断 446"/>
        <xdr:cNvSpPr/>
      </xdr:nvSpPr>
      <xdr:spPr>
        <a:xfrm>
          <a:off x="13462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109593</xdr:rowOff>
    </xdr:from>
    <xdr:ext cx="762000" cy="259045"/>
    <xdr:sp macro="" textlink="">
      <xdr:nvSpPr>
        <xdr:cNvPr id="448" name="テキスト ボックス 447"/>
        <xdr:cNvSpPr txBox="1"/>
      </xdr:nvSpPr>
      <xdr:spPr>
        <a:xfrm>
          <a:off x="13131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10,002
9,840
327.65
8,693,731
8,359,078
293,277
5,368,982
6,283,516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定員適正化計画に基づき定員管理等に取り組んできた結果、人件費にかかる経常収支比率は非常に低くなっており、類似団体平均と比較すると、</a:t>
          </a:r>
          <a:r>
            <a:rPr lang="ja-JP" altLang="en-US" sz="1100" b="0" i="0">
              <a:solidFill>
                <a:schemeClr val="dk1"/>
              </a:solidFill>
              <a:effectLst/>
              <a:latin typeface="+mn-lt"/>
              <a:ea typeface="+mn-ea"/>
              <a:cs typeface="+mn-cs"/>
            </a:rPr>
            <a:t>７．７</a:t>
          </a:r>
          <a:r>
            <a:rPr lang="ja-JP" altLang="ja-JP" sz="1100" b="0" i="0">
              <a:solidFill>
                <a:schemeClr val="dk1"/>
              </a:solidFill>
              <a:effectLst/>
              <a:latin typeface="+mn-lt"/>
              <a:ea typeface="+mn-ea"/>
              <a:cs typeface="+mn-cs"/>
            </a:rPr>
            <a:t>ポイント下回り、類似団体の中で</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位となっている。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しかし、賃金や一部事務組合負担金など人件費に準ずる費用については、人口１人当たりの決算額が類似団体と比較して高い水準にあることから、これらを含めた人件費関係経費全体について、削減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31750</xdr:rowOff>
    </xdr:from>
    <xdr:to>
      <xdr:col>7</xdr:col>
      <xdr:colOff>15875</xdr:colOff>
      <xdr:row>33</xdr:row>
      <xdr:rowOff>31750</xdr:rowOff>
    </xdr:to>
    <xdr:cxnSp macro="">
      <xdr:nvCxnSpPr>
        <xdr:cNvPr id="66" name="直線コネクタ 65"/>
        <xdr:cNvCxnSpPr/>
      </xdr:nvCxnSpPr>
      <xdr:spPr>
        <a:xfrm>
          <a:off x="3987800" y="568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157480</xdr:rowOff>
    </xdr:from>
    <xdr:to>
      <xdr:col>5</xdr:col>
      <xdr:colOff>549275</xdr:colOff>
      <xdr:row>33</xdr:row>
      <xdr:rowOff>31750</xdr:rowOff>
    </xdr:to>
    <xdr:cxnSp macro="">
      <xdr:nvCxnSpPr>
        <xdr:cNvPr id="69" name="直線コネクタ 68"/>
        <xdr:cNvCxnSpPr/>
      </xdr:nvCxnSpPr>
      <xdr:spPr>
        <a:xfrm>
          <a:off x="3098800" y="564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157480</xdr:rowOff>
    </xdr:from>
    <xdr:to>
      <xdr:col>4</xdr:col>
      <xdr:colOff>346075</xdr:colOff>
      <xdr:row>33</xdr:row>
      <xdr:rowOff>77470</xdr:rowOff>
    </xdr:to>
    <xdr:cxnSp macro="">
      <xdr:nvCxnSpPr>
        <xdr:cNvPr id="72" name="直線コネクタ 71"/>
        <xdr:cNvCxnSpPr/>
      </xdr:nvCxnSpPr>
      <xdr:spPr>
        <a:xfrm flipV="1">
          <a:off x="2209800" y="564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77470</xdr:rowOff>
    </xdr:from>
    <xdr:to>
      <xdr:col>3</xdr:col>
      <xdr:colOff>142875</xdr:colOff>
      <xdr:row>33</xdr:row>
      <xdr:rowOff>92710</xdr:rowOff>
    </xdr:to>
    <xdr:cxnSp macro="">
      <xdr:nvCxnSpPr>
        <xdr:cNvPr id="75" name="直線コネクタ 74"/>
        <xdr:cNvCxnSpPr/>
      </xdr:nvCxnSpPr>
      <xdr:spPr>
        <a:xfrm flipV="1">
          <a:off x="1320800" y="573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9" name="テキスト ボックス 78"/>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152400</xdr:rowOff>
    </xdr:from>
    <xdr:to>
      <xdr:col>7</xdr:col>
      <xdr:colOff>66675</xdr:colOff>
      <xdr:row>33</xdr:row>
      <xdr:rowOff>82550</xdr:rowOff>
    </xdr:to>
    <xdr:sp macro="" textlink="">
      <xdr:nvSpPr>
        <xdr:cNvPr id="85" name="円/楕円 84"/>
        <xdr:cNvSpPr/>
      </xdr:nvSpPr>
      <xdr:spPr>
        <a:xfrm>
          <a:off x="4775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60977</xdr:rowOff>
    </xdr:from>
    <xdr:ext cx="762000" cy="259045"/>
    <xdr:sp macro="" textlink="">
      <xdr:nvSpPr>
        <xdr:cNvPr id="86" name="人件費該当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152400</xdr:rowOff>
    </xdr:from>
    <xdr:to>
      <xdr:col>5</xdr:col>
      <xdr:colOff>600075</xdr:colOff>
      <xdr:row>33</xdr:row>
      <xdr:rowOff>82550</xdr:rowOff>
    </xdr:to>
    <xdr:sp macro="" textlink="">
      <xdr:nvSpPr>
        <xdr:cNvPr id="87" name="円/楕円 86"/>
        <xdr:cNvSpPr/>
      </xdr:nvSpPr>
      <xdr:spPr>
        <a:xfrm>
          <a:off x="3937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92727</xdr:rowOff>
    </xdr:from>
    <xdr:ext cx="736600" cy="259045"/>
    <xdr:sp macro="" textlink="">
      <xdr:nvSpPr>
        <xdr:cNvPr id="88" name="テキスト ボックス 87"/>
        <xdr:cNvSpPr txBox="1"/>
      </xdr:nvSpPr>
      <xdr:spPr>
        <a:xfrm>
          <a:off x="3606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106680</xdr:rowOff>
    </xdr:from>
    <xdr:to>
      <xdr:col>4</xdr:col>
      <xdr:colOff>396875</xdr:colOff>
      <xdr:row>33</xdr:row>
      <xdr:rowOff>36830</xdr:rowOff>
    </xdr:to>
    <xdr:sp macro="" textlink="">
      <xdr:nvSpPr>
        <xdr:cNvPr id="89" name="円/楕円 88"/>
        <xdr:cNvSpPr/>
      </xdr:nvSpPr>
      <xdr:spPr>
        <a:xfrm>
          <a:off x="3048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47007</xdr:rowOff>
    </xdr:from>
    <xdr:ext cx="762000" cy="259045"/>
    <xdr:sp macro="" textlink="">
      <xdr:nvSpPr>
        <xdr:cNvPr id="90" name="テキスト ボックス 89"/>
        <xdr:cNvSpPr txBox="1"/>
      </xdr:nvSpPr>
      <xdr:spPr>
        <a:xfrm>
          <a:off x="2717800" y="536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26670</xdr:rowOff>
    </xdr:from>
    <xdr:to>
      <xdr:col>3</xdr:col>
      <xdr:colOff>193675</xdr:colOff>
      <xdr:row>33</xdr:row>
      <xdr:rowOff>128270</xdr:rowOff>
    </xdr:to>
    <xdr:sp macro="" textlink="">
      <xdr:nvSpPr>
        <xdr:cNvPr id="91" name="円/楕円 90"/>
        <xdr:cNvSpPr/>
      </xdr:nvSpPr>
      <xdr:spPr>
        <a:xfrm>
          <a:off x="2159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138447</xdr:rowOff>
    </xdr:from>
    <xdr:ext cx="762000" cy="259045"/>
    <xdr:sp macro="" textlink="">
      <xdr:nvSpPr>
        <xdr:cNvPr id="92" name="テキスト ボックス 91"/>
        <xdr:cNvSpPr txBox="1"/>
      </xdr:nvSpPr>
      <xdr:spPr>
        <a:xfrm>
          <a:off x="1828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41910</xdr:rowOff>
    </xdr:from>
    <xdr:to>
      <xdr:col>1</xdr:col>
      <xdr:colOff>676275</xdr:colOff>
      <xdr:row>33</xdr:row>
      <xdr:rowOff>143510</xdr:rowOff>
    </xdr:to>
    <xdr:sp macro="" textlink="">
      <xdr:nvSpPr>
        <xdr:cNvPr id="93" name="円/楕円 92"/>
        <xdr:cNvSpPr/>
      </xdr:nvSpPr>
      <xdr:spPr>
        <a:xfrm>
          <a:off x="1270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153687</xdr:rowOff>
    </xdr:from>
    <xdr:ext cx="762000" cy="259045"/>
    <xdr:sp macro="" textlink="">
      <xdr:nvSpPr>
        <xdr:cNvPr id="94" name="テキスト ボックス 93"/>
        <xdr:cNvSpPr txBox="1"/>
      </xdr:nvSpPr>
      <xdr:spPr>
        <a:xfrm>
          <a:off x="939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類似団体平均より</a:t>
          </a:r>
          <a:r>
            <a:rPr lang="ja-JP" altLang="en-US" sz="1100" b="0" i="0">
              <a:solidFill>
                <a:schemeClr val="dk1"/>
              </a:solidFill>
              <a:effectLst/>
              <a:latin typeface="+mn-lt"/>
              <a:ea typeface="+mn-ea"/>
              <a:cs typeface="+mn-cs"/>
            </a:rPr>
            <a:t>２．６</a:t>
          </a:r>
          <a:r>
            <a:rPr lang="ja-JP" altLang="ja-JP" sz="1100" b="0" i="0">
              <a:solidFill>
                <a:schemeClr val="dk1"/>
              </a:solidFill>
              <a:effectLst/>
              <a:latin typeface="+mn-lt"/>
              <a:ea typeface="+mn-ea"/>
              <a:cs typeface="+mn-cs"/>
            </a:rPr>
            <a:t>ポイント下回っており、この要因としては、集中改革プランの実行による徹底した経費削減に努めていることがあげられる。</a:t>
          </a:r>
          <a:endParaRPr lang="ja-JP" altLang="ja-JP" sz="1400">
            <a:effectLst/>
          </a:endParaRPr>
        </a:p>
        <a:p>
          <a:pPr algn="l" rtl="1"/>
          <a:r>
            <a:rPr lang="ja-JP" altLang="ja-JP" sz="1100" b="0" i="0">
              <a:solidFill>
                <a:schemeClr val="dk1"/>
              </a:solidFill>
              <a:effectLst/>
              <a:latin typeface="+mn-lt"/>
              <a:ea typeface="+mn-ea"/>
              <a:cs typeface="+mn-cs"/>
            </a:rPr>
            <a:t>　今後も、集中改革プランに基づき経費の節減に努め、より一層の適正化を図る。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39370</xdr:rowOff>
    </xdr:from>
    <xdr:to>
      <xdr:col>24</xdr:col>
      <xdr:colOff>31750</xdr:colOff>
      <xdr:row>15</xdr:row>
      <xdr:rowOff>77470</xdr:rowOff>
    </xdr:to>
    <xdr:cxnSp macro="">
      <xdr:nvCxnSpPr>
        <xdr:cNvPr id="127" name="直線コネクタ 126"/>
        <xdr:cNvCxnSpPr/>
      </xdr:nvCxnSpPr>
      <xdr:spPr>
        <a:xfrm>
          <a:off x="15671800" y="2611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39370</xdr:rowOff>
    </xdr:to>
    <xdr:cxnSp macro="">
      <xdr:nvCxnSpPr>
        <xdr:cNvPr id="130" name="直線コネクタ 129"/>
        <xdr:cNvCxnSpPr/>
      </xdr:nvCxnSpPr>
      <xdr:spPr>
        <a:xfrm>
          <a:off x="14782800" y="257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15</xdr:row>
      <xdr:rowOff>1270</xdr:rowOff>
    </xdr:to>
    <xdr:cxnSp macro="">
      <xdr:nvCxnSpPr>
        <xdr:cNvPr id="133" name="直線コネクタ 132"/>
        <xdr:cNvCxnSpPr/>
      </xdr:nvCxnSpPr>
      <xdr:spPr>
        <a:xfrm>
          <a:off x="13893800" y="251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119380</xdr:rowOff>
    </xdr:to>
    <xdr:cxnSp macro="">
      <xdr:nvCxnSpPr>
        <xdr:cNvPr id="136" name="直線コネクタ 135"/>
        <xdr:cNvCxnSpPr/>
      </xdr:nvCxnSpPr>
      <xdr:spPr>
        <a:xfrm>
          <a:off x="13004800" y="251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40" name="テキスト ボックス 139"/>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6" name="円/楕円 145"/>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43197</xdr:rowOff>
    </xdr:from>
    <xdr:ext cx="762000" cy="259045"/>
    <xdr:sp macro="" textlink="">
      <xdr:nvSpPr>
        <xdr:cNvPr id="147"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160020</xdr:rowOff>
    </xdr:from>
    <xdr:to>
      <xdr:col>22</xdr:col>
      <xdr:colOff>615950</xdr:colOff>
      <xdr:row>15</xdr:row>
      <xdr:rowOff>90170</xdr:rowOff>
    </xdr:to>
    <xdr:sp macro="" textlink="">
      <xdr:nvSpPr>
        <xdr:cNvPr id="148" name="円/楕円 147"/>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100347</xdr:rowOff>
    </xdr:from>
    <xdr:ext cx="736600" cy="259045"/>
    <xdr:sp macro="" textlink="">
      <xdr:nvSpPr>
        <xdr:cNvPr id="149" name="テキスト ボックス 148"/>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50" name="円/楕円 149"/>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51" name="テキスト ボックス 150"/>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2" name="円/楕円 151"/>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3" name="テキスト ボックス 152"/>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60960</xdr:rowOff>
    </xdr:from>
    <xdr:to>
      <xdr:col>19</xdr:col>
      <xdr:colOff>6350</xdr:colOff>
      <xdr:row>14</xdr:row>
      <xdr:rowOff>162560</xdr:rowOff>
    </xdr:to>
    <xdr:sp macro="" textlink="">
      <xdr:nvSpPr>
        <xdr:cNvPr id="154" name="円/楕円 153"/>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1287</xdr:rowOff>
    </xdr:from>
    <xdr:ext cx="762000" cy="259045"/>
    <xdr:sp macro="" textlink="">
      <xdr:nvSpPr>
        <xdr:cNvPr id="155" name="テキスト ボックス 154"/>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年度末で高齢化率４</a:t>
          </a:r>
          <a:r>
            <a:rPr lang="ja-JP" altLang="en-US" sz="1100" b="0" i="0">
              <a:solidFill>
                <a:schemeClr val="dk1"/>
              </a:solidFill>
              <a:effectLst/>
              <a:latin typeface="+mn-lt"/>
              <a:ea typeface="+mn-ea"/>
              <a:cs typeface="+mn-cs"/>
            </a:rPr>
            <a:t>２．５</a:t>
          </a:r>
          <a:r>
            <a:rPr lang="ja-JP" altLang="ja-JP" sz="1100" b="0" i="0">
              <a:solidFill>
                <a:schemeClr val="dk1"/>
              </a:solidFill>
              <a:effectLst/>
              <a:latin typeface="+mn-lt"/>
              <a:ea typeface="+mn-ea"/>
              <a:cs typeface="+mn-cs"/>
            </a:rPr>
            <a:t>％と少子高齢化の進む本町であるが、扶助費の経常収支比率は類似団体平均より</a:t>
          </a:r>
          <a:r>
            <a:rPr lang="ja-JP" altLang="en-US" sz="1100" b="0" i="0">
              <a:solidFill>
                <a:schemeClr val="dk1"/>
              </a:solidFill>
              <a:effectLst/>
              <a:latin typeface="+mn-lt"/>
              <a:ea typeface="+mn-ea"/>
              <a:cs typeface="+mn-cs"/>
            </a:rPr>
            <a:t>１．２</a:t>
          </a:r>
          <a:r>
            <a:rPr lang="ja-JP" altLang="ja-JP" sz="1100" b="0" i="0">
              <a:solidFill>
                <a:schemeClr val="dk1"/>
              </a:solidFill>
              <a:effectLst/>
              <a:latin typeface="+mn-lt"/>
              <a:ea typeface="+mn-ea"/>
              <a:cs typeface="+mn-cs"/>
            </a:rPr>
            <a:t>ポイント低くなっている。</a:t>
          </a:r>
          <a:endParaRPr lang="ja-JP" altLang="ja-JP" sz="1400">
            <a:effectLst/>
          </a:endParaRPr>
        </a:p>
        <a:p>
          <a:pPr algn="l" rtl="1"/>
          <a:r>
            <a:rPr lang="ja-JP" altLang="ja-JP" sz="1100" b="0" i="0">
              <a:solidFill>
                <a:schemeClr val="dk1"/>
              </a:solidFill>
              <a:effectLst/>
              <a:latin typeface="+mn-lt"/>
              <a:ea typeface="+mn-ea"/>
              <a:cs typeface="+mn-cs"/>
            </a:rPr>
            <a:t>　国レベルで社会保障関係経費の増加が見込まれるなか、本町では保健、医療、介護に関し包括的に取組を行っており、今後もさらなる充実を図り、関係機関等と連携し扶助費の抑制に努める。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12700</xdr:rowOff>
    </xdr:to>
    <xdr:cxnSp macro="">
      <xdr:nvCxnSpPr>
        <xdr:cNvPr id="188" name="直線コネクタ 187"/>
        <xdr:cNvCxnSpPr/>
      </xdr:nvCxnSpPr>
      <xdr:spPr>
        <a:xfrm>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146050</xdr:rowOff>
    </xdr:to>
    <xdr:cxnSp macro="">
      <xdr:nvCxnSpPr>
        <xdr:cNvPr id="191" name="直線コネクタ 190"/>
        <xdr:cNvCxnSpPr/>
      </xdr:nvCxnSpPr>
      <xdr:spPr>
        <a:xfrm>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3" name="テキスト ボックス 192"/>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127000</xdr:rowOff>
    </xdr:to>
    <xdr:cxnSp macro="">
      <xdr:nvCxnSpPr>
        <xdr:cNvPr id="194" name="直線コネクタ 193"/>
        <xdr:cNvCxnSpPr/>
      </xdr:nvCxnSpPr>
      <xdr:spPr>
        <a:xfrm flipV="1">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5" name="フローチャート : 判断 194"/>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6" name="テキスト ボックス 195"/>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127000</xdr:rowOff>
    </xdr:to>
    <xdr:cxnSp macro="">
      <xdr:nvCxnSpPr>
        <xdr:cNvPr id="197" name="直線コネクタ 196"/>
        <xdr:cNvCxnSpPr/>
      </xdr:nvCxnSpPr>
      <xdr:spPr>
        <a:xfrm>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8" name="フローチャート : 判断 197"/>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9" name="テキスト ボックス 198"/>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0" name="フローチャート : 判断 199"/>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1" name="テキスト ボックス 200"/>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7" name="円/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8"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9" name="円/楕円 208"/>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10" name="テキスト ボックス 209"/>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11" name="円/楕円 210"/>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2" name="テキスト ボックス 211"/>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3" name="円/楕円 212"/>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14" name="テキスト ボックス 213"/>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5" name="円/楕円 214"/>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6" name="テキスト ボックス 215"/>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その他に係る経常収支比率は類似団体平均、全国平均ともに下回っている。</a:t>
          </a:r>
          <a:endParaRPr lang="ja-JP" altLang="ja-JP" sz="1400">
            <a:effectLst/>
          </a:endParaRPr>
        </a:p>
        <a:p>
          <a:pPr algn="l" rtl="1"/>
          <a:r>
            <a:rPr lang="ja-JP" altLang="ja-JP" sz="1100" b="0" i="0">
              <a:solidFill>
                <a:schemeClr val="dk1"/>
              </a:solidFill>
              <a:effectLst/>
              <a:latin typeface="+mn-lt"/>
              <a:ea typeface="+mn-ea"/>
              <a:cs typeface="+mn-cs"/>
            </a:rPr>
            <a:t>　今後も現在の水準を維持するとともに、公営企業等においては独立採算の原則に立ち返った料金の改定による経営の健全化、国民健康保険及び介護保険においても保険料の適正化を図り、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20320</xdr:rowOff>
    </xdr:to>
    <xdr:cxnSp macro="">
      <xdr:nvCxnSpPr>
        <xdr:cNvPr id="249" name="直線コネクタ 248"/>
        <xdr:cNvCxnSpPr/>
      </xdr:nvCxnSpPr>
      <xdr:spPr>
        <a:xfrm>
          <a:off x="15671800" y="9598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55</xdr:row>
      <xdr:rowOff>168910</xdr:rowOff>
    </xdr:to>
    <xdr:cxnSp macro="">
      <xdr:nvCxnSpPr>
        <xdr:cNvPr id="252" name="直線コネクタ 251"/>
        <xdr:cNvCxnSpPr/>
      </xdr:nvCxnSpPr>
      <xdr:spPr>
        <a:xfrm>
          <a:off x="14782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3" name="フローチャート : 判断 252"/>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4" name="テキスト ボックス 253"/>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138430</xdr:rowOff>
    </xdr:to>
    <xdr:cxnSp macro="">
      <xdr:nvCxnSpPr>
        <xdr:cNvPr id="255" name="直線コネクタ 254"/>
        <xdr:cNvCxnSpPr/>
      </xdr:nvCxnSpPr>
      <xdr:spPr>
        <a:xfrm>
          <a:off x="13893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6" name="フローチャート : 判断 255"/>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6367</xdr:rowOff>
    </xdr:from>
    <xdr:ext cx="762000" cy="259045"/>
    <xdr:sp macro="" textlink="">
      <xdr:nvSpPr>
        <xdr:cNvPr id="257" name="テキスト ボックス 256"/>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130810</xdr:rowOff>
    </xdr:to>
    <xdr:cxnSp macro="">
      <xdr:nvCxnSpPr>
        <xdr:cNvPr id="258" name="直線コネクタ 257"/>
        <xdr:cNvCxnSpPr/>
      </xdr:nvCxnSpPr>
      <xdr:spPr>
        <a:xfrm>
          <a:off x="13004800" y="9530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9" name="フローチャート : 判断 258"/>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60" name="テキスト ボックス 259"/>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61" name="フローチャート : 判断 260"/>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2" name="テキスト ボックス 261"/>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8" name="円/楕円 267"/>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69"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0" name="円/楕円 269"/>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1" name="テキスト ボックス 270"/>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2" name="円/楕円 271"/>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3" name="テキスト ボックス 272"/>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4" name="円/楕円 273"/>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5" name="テキスト ボックス 274"/>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6" name="円/楕円 275"/>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7" name="テキスト ボックス 276"/>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補助費の経常収支比率は類似団体平均を</a:t>
          </a:r>
          <a:r>
            <a:rPr lang="ja-JP" altLang="en-US" sz="1100" b="0" i="0">
              <a:solidFill>
                <a:schemeClr val="dk1"/>
              </a:solidFill>
              <a:effectLst/>
              <a:latin typeface="+mn-lt"/>
              <a:ea typeface="+mn-ea"/>
              <a:cs typeface="+mn-cs"/>
            </a:rPr>
            <a:t>４．７</a:t>
          </a:r>
          <a:r>
            <a:rPr lang="ja-JP" altLang="ja-JP" sz="1100" b="0" i="0">
              <a:solidFill>
                <a:schemeClr val="dk1"/>
              </a:solidFill>
              <a:effectLst/>
              <a:latin typeface="+mn-lt"/>
              <a:ea typeface="+mn-ea"/>
              <a:cs typeface="+mn-cs"/>
            </a:rPr>
            <a:t>ポイント上回り１</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．１％であり、対前年度比</a:t>
          </a:r>
          <a:r>
            <a:rPr lang="ja-JP" altLang="en-US" sz="1100" b="0" i="0">
              <a:solidFill>
                <a:schemeClr val="dk1"/>
              </a:solidFill>
              <a:effectLst/>
              <a:latin typeface="+mn-lt"/>
              <a:ea typeface="+mn-ea"/>
              <a:cs typeface="+mn-cs"/>
            </a:rPr>
            <a:t>１．０</a:t>
          </a:r>
          <a:r>
            <a:rPr lang="ja-JP" altLang="ja-JP" sz="1100" b="0" i="0">
              <a:solidFill>
                <a:schemeClr val="dk1"/>
              </a:solidFill>
              <a:effectLst/>
              <a:latin typeface="+mn-lt"/>
              <a:ea typeface="+mn-ea"/>
              <a:cs typeface="+mn-cs"/>
            </a:rPr>
            <a:t>ポイント悪化している。これは、病院事業会計への繰出金や広域で行っている消防組合、</a:t>
          </a:r>
          <a:r>
            <a:rPr lang="ja-JP" altLang="en-US" sz="1100" b="0" i="0">
              <a:solidFill>
                <a:schemeClr val="dk1"/>
              </a:solidFill>
              <a:effectLst/>
              <a:latin typeface="+mn-lt"/>
              <a:ea typeface="+mn-ea"/>
              <a:cs typeface="+mn-cs"/>
            </a:rPr>
            <a:t>老人ホーム</a:t>
          </a:r>
          <a:r>
            <a:rPr lang="ja-JP" altLang="ja-JP" sz="1100" b="0" i="0">
              <a:solidFill>
                <a:schemeClr val="dk1"/>
              </a:solidFill>
              <a:effectLst/>
              <a:latin typeface="+mn-lt"/>
              <a:ea typeface="+mn-ea"/>
              <a:cs typeface="+mn-cs"/>
            </a:rPr>
            <a:t>への負担金の増が主な要因である。</a:t>
          </a:r>
          <a:endParaRPr lang="ja-JP" altLang="ja-JP" sz="1400">
            <a:effectLst/>
          </a:endParaRPr>
        </a:p>
        <a:p>
          <a:pPr algn="l" rtl="1"/>
          <a:r>
            <a:rPr lang="ja-JP" altLang="ja-JP" sz="1100" b="0" i="0">
              <a:solidFill>
                <a:schemeClr val="dk1"/>
              </a:solidFill>
              <a:effectLst/>
              <a:latin typeface="+mn-lt"/>
              <a:ea typeface="+mn-ea"/>
              <a:cs typeface="+mn-cs"/>
            </a:rPr>
            <a:t>　合併以後、補助金の整理統合等の削減努力を行ってきたが、今後は一部事務組合に対しても経費削減の努力を要請し、補助費の削減を図る。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165862</xdr:rowOff>
    </xdr:from>
    <xdr:to>
      <xdr:col>24</xdr:col>
      <xdr:colOff>31750</xdr:colOff>
      <xdr:row>38</xdr:row>
      <xdr:rowOff>40132</xdr:rowOff>
    </xdr:to>
    <xdr:cxnSp macro="">
      <xdr:nvCxnSpPr>
        <xdr:cNvPr id="307" name="直線コネクタ 306"/>
        <xdr:cNvCxnSpPr/>
      </xdr:nvCxnSpPr>
      <xdr:spPr>
        <a:xfrm>
          <a:off x="15671800" y="65095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147574</xdr:rowOff>
    </xdr:from>
    <xdr:to>
      <xdr:col>22</xdr:col>
      <xdr:colOff>565150</xdr:colOff>
      <xdr:row>37</xdr:row>
      <xdr:rowOff>165862</xdr:rowOff>
    </xdr:to>
    <xdr:cxnSp macro="">
      <xdr:nvCxnSpPr>
        <xdr:cNvPr id="310" name="直線コネクタ 309"/>
        <xdr:cNvCxnSpPr/>
      </xdr:nvCxnSpPr>
      <xdr:spPr>
        <a:xfrm>
          <a:off x="14782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1" name="フローチャート : 判断 31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12" name="テキスト ボックス 31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147574</xdr:rowOff>
    </xdr:to>
    <xdr:cxnSp macro="">
      <xdr:nvCxnSpPr>
        <xdr:cNvPr id="313" name="直線コネクタ 312"/>
        <xdr:cNvCxnSpPr/>
      </xdr:nvCxnSpPr>
      <xdr:spPr>
        <a:xfrm>
          <a:off x="13893800" y="64180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4" name="フローチャート :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74422</xdr:rowOff>
    </xdr:to>
    <xdr:cxnSp macro="">
      <xdr:nvCxnSpPr>
        <xdr:cNvPr id="316" name="直線コネクタ 315"/>
        <xdr:cNvCxnSpPr/>
      </xdr:nvCxnSpPr>
      <xdr:spPr>
        <a:xfrm>
          <a:off x="13004800" y="6372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7" name="フローチャート :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9" name="フローチャート : 判断 318"/>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20" name="テキスト ボックス 319"/>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26" name="円/楕円 325"/>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27"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115062</xdr:rowOff>
    </xdr:from>
    <xdr:to>
      <xdr:col>22</xdr:col>
      <xdr:colOff>615950</xdr:colOff>
      <xdr:row>38</xdr:row>
      <xdr:rowOff>45212</xdr:rowOff>
    </xdr:to>
    <xdr:sp macro="" textlink="">
      <xdr:nvSpPr>
        <xdr:cNvPr id="328" name="円/楕円 327"/>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29989</xdr:rowOff>
    </xdr:from>
    <xdr:ext cx="736600" cy="259045"/>
    <xdr:sp macro="" textlink="">
      <xdr:nvSpPr>
        <xdr:cNvPr id="329" name="テキスト ボックス 328"/>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96774</xdr:rowOff>
    </xdr:from>
    <xdr:to>
      <xdr:col>21</xdr:col>
      <xdr:colOff>412750</xdr:colOff>
      <xdr:row>38</xdr:row>
      <xdr:rowOff>26924</xdr:rowOff>
    </xdr:to>
    <xdr:sp macro="" textlink="">
      <xdr:nvSpPr>
        <xdr:cNvPr id="330" name="円/楕円 329"/>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11701</xdr:rowOff>
    </xdr:from>
    <xdr:ext cx="762000" cy="259045"/>
    <xdr:sp macro="" textlink="">
      <xdr:nvSpPr>
        <xdr:cNvPr id="331" name="テキスト ボックス 330"/>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32" name="円/楕円 331"/>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33" name="テキスト ボックス 332"/>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4" name="円/楕円 333"/>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5" name="テキスト ボックス 33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合併前の大規模事業に要した地方債</a:t>
          </a:r>
          <a:r>
            <a:rPr lang="ja-JP" altLang="en-US" sz="1100" b="0" i="0">
              <a:solidFill>
                <a:schemeClr val="dk1"/>
              </a:solidFill>
              <a:effectLst/>
              <a:latin typeface="+mn-lt"/>
              <a:ea typeface="+mn-ea"/>
              <a:cs typeface="+mn-cs"/>
            </a:rPr>
            <a:t>の</a:t>
          </a:r>
          <a:r>
            <a:rPr lang="ja-JP" altLang="ja-JP" sz="1100" b="0" i="0">
              <a:solidFill>
                <a:schemeClr val="dk1"/>
              </a:solidFill>
              <a:effectLst/>
              <a:latin typeface="+mn-lt"/>
              <a:ea typeface="+mn-ea"/>
              <a:cs typeface="+mn-cs"/>
            </a:rPr>
            <a:t>償還のピークは過ぎ、計画的な繰上償還も実施している</a:t>
          </a:r>
          <a:r>
            <a:rPr lang="ja-JP" altLang="en-US" sz="1100" b="0" i="0">
              <a:solidFill>
                <a:schemeClr val="dk1"/>
              </a:solidFill>
              <a:effectLst/>
              <a:latin typeface="+mn-lt"/>
              <a:ea typeface="+mn-ea"/>
              <a:cs typeface="+mn-cs"/>
            </a:rPr>
            <a:t>ため、</a:t>
          </a:r>
          <a:r>
            <a:rPr lang="ja-JP" altLang="ja-JP" sz="1100" b="0" i="0">
              <a:solidFill>
                <a:schemeClr val="dk1"/>
              </a:solidFill>
              <a:effectLst/>
              <a:latin typeface="+mn-lt"/>
              <a:ea typeface="+mn-ea"/>
              <a:cs typeface="+mn-cs"/>
            </a:rPr>
            <a:t>公債費にかかる経常収支比率は</a:t>
          </a:r>
          <a:r>
            <a:rPr lang="ja-JP" altLang="en-US" sz="1100" b="0" i="0">
              <a:solidFill>
                <a:schemeClr val="dk1"/>
              </a:solidFill>
              <a:effectLst/>
              <a:latin typeface="+mn-lt"/>
              <a:ea typeface="+mn-ea"/>
              <a:cs typeface="+mn-cs"/>
            </a:rPr>
            <a:t>年々改善されており、平成２７年度は</a:t>
          </a:r>
          <a:r>
            <a:rPr lang="ja-JP" altLang="ja-JP" sz="1100" b="0" i="0">
              <a:solidFill>
                <a:schemeClr val="dk1"/>
              </a:solidFill>
              <a:effectLst/>
              <a:latin typeface="+mn-lt"/>
              <a:ea typeface="+mn-ea"/>
              <a:cs typeface="+mn-cs"/>
            </a:rPr>
            <a:t>類似団体平均をわずかに</a:t>
          </a:r>
          <a:r>
            <a:rPr lang="ja-JP" altLang="en-US" sz="1100" b="0" i="0">
              <a:solidFill>
                <a:schemeClr val="dk1"/>
              </a:solidFill>
              <a:effectLst/>
              <a:latin typeface="+mn-lt"/>
              <a:ea typeface="+mn-ea"/>
              <a:cs typeface="+mn-cs"/>
            </a:rPr>
            <a:t>下</a:t>
          </a:r>
          <a:r>
            <a:rPr lang="ja-JP" altLang="ja-JP" sz="1100" b="0" i="0">
              <a:solidFill>
                <a:schemeClr val="dk1"/>
              </a:solidFill>
              <a:effectLst/>
              <a:latin typeface="+mn-lt"/>
              <a:ea typeface="+mn-ea"/>
              <a:cs typeface="+mn-cs"/>
            </a:rPr>
            <a:t>回っている。</a:t>
          </a:r>
          <a:endParaRPr lang="ja-JP" altLang="ja-JP" sz="1400">
            <a:effectLst/>
          </a:endParaRPr>
        </a:p>
        <a:p>
          <a:pPr algn="l" rtl="1"/>
          <a:r>
            <a:rPr lang="ja-JP" altLang="ja-JP" sz="1100" b="0" i="0">
              <a:solidFill>
                <a:schemeClr val="dk1"/>
              </a:solidFill>
              <a:effectLst/>
              <a:latin typeface="+mn-lt"/>
              <a:ea typeface="+mn-ea"/>
              <a:cs typeface="+mn-cs"/>
            </a:rPr>
            <a:t>　今後も引き続き事業の厳選や見直しによる新規発行地方債の管理に努めることで公債費負担の軽減を図る。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78</xdr:row>
      <xdr:rowOff>12700</xdr:rowOff>
    </xdr:to>
    <xdr:cxnSp macro="">
      <xdr:nvCxnSpPr>
        <xdr:cNvPr id="365" name="直線コネクタ 364"/>
        <xdr:cNvCxnSpPr/>
      </xdr:nvCxnSpPr>
      <xdr:spPr>
        <a:xfrm flipV="1">
          <a:off x="3987800" y="132806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12700</xdr:rowOff>
    </xdr:to>
    <xdr:cxnSp macro="">
      <xdr:nvCxnSpPr>
        <xdr:cNvPr id="368" name="直線コネクタ 367"/>
        <xdr:cNvCxnSpPr/>
      </xdr:nvCxnSpPr>
      <xdr:spPr>
        <a:xfrm>
          <a:off x="3098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9" name="フローチャート : 判断 368"/>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0" name="テキスト ボックス 369"/>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49276</xdr:rowOff>
    </xdr:to>
    <xdr:cxnSp macro="">
      <xdr:nvCxnSpPr>
        <xdr:cNvPr id="371" name="直線コネクタ 370"/>
        <xdr:cNvCxnSpPr/>
      </xdr:nvCxnSpPr>
      <xdr:spPr>
        <a:xfrm flipV="1">
          <a:off x="2209800" y="13353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2" name="フローチャート : 判断 371"/>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3" name="テキスト ボックス 372"/>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159004</xdr:rowOff>
    </xdr:to>
    <xdr:cxnSp macro="">
      <xdr:nvCxnSpPr>
        <xdr:cNvPr id="374" name="直線コネクタ 373"/>
        <xdr:cNvCxnSpPr/>
      </xdr:nvCxnSpPr>
      <xdr:spPr>
        <a:xfrm flipV="1">
          <a:off x="1320800" y="134223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5" name="フローチャート : 判断 374"/>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6" name="テキスト ボックス 375"/>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7" name="フローチャート : 判断 376"/>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8" name="テキスト ボックス 377"/>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84" name="円/楕円 383"/>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44721</xdr:rowOff>
    </xdr:from>
    <xdr:ext cx="762000" cy="259045"/>
    <xdr:sp macro="" textlink="">
      <xdr:nvSpPr>
        <xdr:cNvPr id="385"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86" name="円/楕円 385"/>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87" name="テキスト ボックス 386"/>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101346</xdr:rowOff>
    </xdr:from>
    <xdr:to>
      <xdr:col>4</xdr:col>
      <xdr:colOff>396875</xdr:colOff>
      <xdr:row>78</xdr:row>
      <xdr:rowOff>31496</xdr:rowOff>
    </xdr:to>
    <xdr:sp macro="" textlink="">
      <xdr:nvSpPr>
        <xdr:cNvPr id="388" name="円/楕円 387"/>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89" name="テキスト ボックス 388"/>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90" name="円/楕円 389"/>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91" name="テキスト ボックス 390"/>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92" name="円/楕円 391"/>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93" name="テキスト ボックス 392"/>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公債費を除いた経常収支比率は５</a:t>
          </a:r>
          <a:r>
            <a:rPr lang="ja-JP" altLang="en-US" sz="1100" b="0" i="0">
              <a:solidFill>
                <a:schemeClr val="dk1"/>
              </a:solidFill>
              <a:effectLst/>
              <a:latin typeface="+mn-lt"/>
              <a:ea typeface="+mn-ea"/>
              <a:cs typeface="+mn-cs"/>
            </a:rPr>
            <a:t>９．３</a:t>
          </a:r>
          <a:r>
            <a:rPr lang="ja-JP" altLang="ja-JP" sz="1100" b="0" i="0">
              <a:solidFill>
                <a:schemeClr val="dk1"/>
              </a:solidFill>
              <a:effectLst/>
              <a:latin typeface="+mn-lt"/>
              <a:ea typeface="+mn-ea"/>
              <a:cs typeface="+mn-cs"/>
            </a:rPr>
            <a:t>％と前年度と比べると２．</a:t>
          </a:r>
          <a:r>
            <a:rPr lang="ja-JP" altLang="en-US" sz="1100" b="0" i="0">
              <a:solidFill>
                <a:schemeClr val="dk1"/>
              </a:solidFill>
              <a:effectLst/>
              <a:latin typeface="+mn-lt"/>
              <a:ea typeface="+mn-ea"/>
              <a:cs typeface="+mn-cs"/>
            </a:rPr>
            <a:t>０</a:t>
          </a:r>
          <a:r>
            <a:rPr lang="ja-JP" altLang="ja-JP" sz="1100" b="0" i="0">
              <a:solidFill>
                <a:schemeClr val="dk1"/>
              </a:solidFill>
              <a:effectLst/>
              <a:latin typeface="+mn-lt"/>
              <a:ea typeface="+mn-ea"/>
              <a:cs typeface="+mn-cs"/>
            </a:rPr>
            <a:t>ポイント上回っているものの、類似団体平均、全国平均との比較ではともに大きく下回っている。</a:t>
          </a:r>
          <a:endParaRPr lang="ja-JP" altLang="ja-JP" sz="1400">
            <a:effectLst/>
          </a:endParaRPr>
        </a:p>
        <a:p>
          <a:pPr algn="l" rtl="1"/>
          <a:r>
            <a:rPr lang="ja-JP" altLang="ja-JP" sz="1100" b="0" i="0">
              <a:solidFill>
                <a:schemeClr val="dk1"/>
              </a:solidFill>
              <a:effectLst/>
              <a:latin typeface="+mn-lt"/>
              <a:ea typeface="+mn-ea"/>
              <a:cs typeface="+mn-cs"/>
            </a:rPr>
            <a:t>　今後も現在の水準を維持するため、引き続き経費節減に努める。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60706</xdr:rowOff>
    </xdr:from>
    <xdr:to>
      <xdr:col>24</xdr:col>
      <xdr:colOff>31750</xdr:colOff>
      <xdr:row>75</xdr:row>
      <xdr:rowOff>152146</xdr:rowOff>
    </xdr:to>
    <xdr:cxnSp macro="">
      <xdr:nvCxnSpPr>
        <xdr:cNvPr id="424" name="直線コネクタ 423"/>
        <xdr:cNvCxnSpPr/>
      </xdr:nvCxnSpPr>
      <xdr:spPr>
        <a:xfrm>
          <a:off x="15671800" y="129194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136144</xdr:rowOff>
    </xdr:from>
    <xdr:to>
      <xdr:col>22</xdr:col>
      <xdr:colOff>565150</xdr:colOff>
      <xdr:row>75</xdr:row>
      <xdr:rowOff>60706</xdr:rowOff>
    </xdr:to>
    <xdr:cxnSp macro="">
      <xdr:nvCxnSpPr>
        <xdr:cNvPr id="427" name="直線コネクタ 426"/>
        <xdr:cNvCxnSpPr/>
      </xdr:nvCxnSpPr>
      <xdr:spPr>
        <a:xfrm>
          <a:off x="14782800" y="128234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29" name="テキスト ボックス 428"/>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85852</xdr:rowOff>
    </xdr:from>
    <xdr:to>
      <xdr:col>21</xdr:col>
      <xdr:colOff>361950</xdr:colOff>
      <xdr:row>74</xdr:row>
      <xdr:rowOff>136144</xdr:rowOff>
    </xdr:to>
    <xdr:cxnSp macro="">
      <xdr:nvCxnSpPr>
        <xdr:cNvPr id="430" name="直線コネクタ 429"/>
        <xdr:cNvCxnSpPr/>
      </xdr:nvCxnSpPr>
      <xdr:spPr>
        <a:xfrm>
          <a:off x="13893800" y="12773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44196</xdr:rowOff>
    </xdr:from>
    <xdr:to>
      <xdr:col>21</xdr:col>
      <xdr:colOff>412750</xdr:colOff>
      <xdr:row>78</xdr:row>
      <xdr:rowOff>145796</xdr:rowOff>
    </xdr:to>
    <xdr:sp macro="" textlink="">
      <xdr:nvSpPr>
        <xdr:cNvPr id="431" name="フローチャート : 判断 430"/>
        <xdr:cNvSpPr/>
      </xdr:nvSpPr>
      <xdr:spPr>
        <a:xfrm>
          <a:off x="14732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130573</xdr:rowOff>
    </xdr:from>
    <xdr:ext cx="762000" cy="259045"/>
    <xdr:sp macro="" textlink="">
      <xdr:nvSpPr>
        <xdr:cNvPr id="432" name="テキスト ボックス 431"/>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21844</xdr:rowOff>
    </xdr:from>
    <xdr:to>
      <xdr:col>20</xdr:col>
      <xdr:colOff>158750</xdr:colOff>
      <xdr:row>74</xdr:row>
      <xdr:rowOff>85852</xdr:rowOff>
    </xdr:to>
    <xdr:cxnSp macro="">
      <xdr:nvCxnSpPr>
        <xdr:cNvPr id="433" name="直線コネクタ 432"/>
        <xdr:cNvCxnSpPr/>
      </xdr:nvCxnSpPr>
      <xdr:spPr>
        <a:xfrm>
          <a:off x="13004800" y="127091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67056</xdr:rowOff>
    </xdr:from>
    <xdr:to>
      <xdr:col>20</xdr:col>
      <xdr:colOff>209550</xdr:colOff>
      <xdr:row>78</xdr:row>
      <xdr:rowOff>168656</xdr:rowOff>
    </xdr:to>
    <xdr:sp macro="" textlink="">
      <xdr:nvSpPr>
        <xdr:cNvPr id="434" name="フローチャート : 判断 433"/>
        <xdr:cNvSpPr/>
      </xdr:nvSpPr>
      <xdr:spPr>
        <a:xfrm>
          <a:off x="13843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153433</xdr:rowOff>
    </xdr:from>
    <xdr:ext cx="762000" cy="259045"/>
    <xdr:sp macro="" textlink="">
      <xdr:nvSpPr>
        <xdr:cNvPr id="435" name="テキスト ボックス 434"/>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36" name="フローチャート : 判断 435"/>
        <xdr:cNvSpPr/>
      </xdr:nvSpPr>
      <xdr:spPr>
        <a:xfrm>
          <a:off x="12954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37" name="テキスト ボックス 436"/>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101346</xdr:rowOff>
    </xdr:from>
    <xdr:to>
      <xdr:col>24</xdr:col>
      <xdr:colOff>82550</xdr:colOff>
      <xdr:row>76</xdr:row>
      <xdr:rowOff>31496</xdr:rowOff>
    </xdr:to>
    <xdr:sp macro="" textlink="">
      <xdr:nvSpPr>
        <xdr:cNvPr id="443" name="円/楕円 442"/>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117873</xdr:rowOff>
    </xdr:from>
    <xdr:ext cx="762000" cy="259045"/>
    <xdr:sp macro="" textlink="">
      <xdr:nvSpPr>
        <xdr:cNvPr id="444"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9906</xdr:rowOff>
    </xdr:from>
    <xdr:to>
      <xdr:col>22</xdr:col>
      <xdr:colOff>615950</xdr:colOff>
      <xdr:row>75</xdr:row>
      <xdr:rowOff>111506</xdr:rowOff>
    </xdr:to>
    <xdr:sp macro="" textlink="">
      <xdr:nvSpPr>
        <xdr:cNvPr id="445" name="円/楕円 444"/>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121683</xdr:rowOff>
    </xdr:from>
    <xdr:ext cx="736600" cy="259045"/>
    <xdr:sp macro="" textlink="">
      <xdr:nvSpPr>
        <xdr:cNvPr id="446" name="テキスト ボックス 445"/>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85344</xdr:rowOff>
    </xdr:from>
    <xdr:to>
      <xdr:col>21</xdr:col>
      <xdr:colOff>412750</xdr:colOff>
      <xdr:row>75</xdr:row>
      <xdr:rowOff>15494</xdr:rowOff>
    </xdr:to>
    <xdr:sp macro="" textlink="">
      <xdr:nvSpPr>
        <xdr:cNvPr id="447" name="円/楕円 446"/>
        <xdr:cNvSpPr/>
      </xdr:nvSpPr>
      <xdr:spPr>
        <a:xfrm>
          <a:off x="14732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25671</xdr:rowOff>
    </xdr:from>
    <xdr:ext cx="762000" cy="259045"/>
    <xdr:sp macro="" textlink="">
      <xdr:nvSpPr>
        <xdr:cNvPr id="448" name="テキスト ボックス 447"/>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35052</xdr:rowOff>
    </xdr:from>
    <xdr:to>
      <xdr:col>20</xdr:col>
      <xdr:colOff>209550</xdr:colOff>
      <xdr:row>74</xdr:row>
      <xdr:rowOff>136652</xdr:rowOff>
    </xdr:to>
    <xdr:sp macro="" textlink="">
      <xdr:nvSpPr>
        <xdr:cNvPr id="449" name="円/楕円 448"/>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146829</xdr:rowOff>
    </xdr:from>
    <xdr:ext cx="762000" cy="259045"/>
    <xdr:sp macro="" textlink="">
      <xdr:nvSpPr>
        <xdr:cNvPr id="450" name="テキスト ボックス 449"/>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142494</xdr:rowOff>
    </xdr:from>
    <xdr:to>
      <xdr:col>19</xdr:col>
      <xdr:colOff>6350</xdr:colOff>
      <xdr:row>74</xdr:row>
      <xdr:rowOff>72644</xdr:rowOff>
    </xdr:to>
    <xdr:sp macro="" textlink="">
      <xdr:nvSpPr>
        <xdr:cNvPr id="451" name="円/楕円 450"/>
        <xdr:cNvSpPr/>
      </xdr:nvSpPr>
      <xdr:spPr>
        <a:xfrm>
          <a:off x="12954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82821</xdr:rowOff>
    </xdr:from>
    <xdr:ext cx="762000" cy="259045"/>
    <xdr:sp macro="" textlink="">
      <xdr:nvSpPr>
        <xdr:cNvPr id="452" name="テキスト ボックス 451"/>
        <xdr:cNvSpPr txBox="1"/>
      </xdr:nvSpPr>
      <xdr:spPr>
        <a:xfrm>
          <a:off x="12623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徳島県海陽町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68981</xdr:rowOff>
    </xdr:from>
    <xdr:to>
      <xdr:col>4</xdr:col>
      <xdr:colOff>1117600</xdr:colOff>
      <xdr:row>16</xdr:row>
      <xdr:rowOff>112873</xdr:rowOff>
    </xdr:to>
    <xdr:cxnSp macro="">
      <xdr:nvCxnSpPr>
        <xdr:cNvPr id="50" name="直線コネクタ 49"/>
        <xdr:cNvCxnSpPr/>
      </xdr:nvCxnSpPr>
      <xdr:spPr bwMode="auto">
        <a:xfrm flipV="1">
          <a:off x="5003800" y="2859806"/>
          <a:ext cx="647700" cy="43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112873</xdr:rowOff>
    </xdr:from>
    <xdr:to>
      <xdr:col>4</xdr:col>
      <xdr:colOff>469900</xdr:colOff>
      <xdr:row>16</xdr:row>
      <xdr:rowOff>156901</xdr:rowOff>
    </xdr:to>
    <xdr:cxnSp macro="">
      <xdr:nvCxnSpPr>
        <xdr:cNvPr id="53" name="直線コネクタ 52"/>
        <xdr:cNvCxnSpPr/>
      </xdr:nvCxnSpPr>
      <xdr:spPr bwMode="auto">
        <a:xfrm flipV="1">
          <a:off x="4305300" y="2903698"/>
          <a:ext cx="698500" cy="4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132913</xdr:rowOff>
    </xdr:from>
    <xdr:to>
      <xdr:col>3</xdr:col>
      <xdr:colOff>904875</xdr:colOff>
      <xdr:row>16</xdr:row>
      <xdr:rowOff>156901</xdr:rowOff>
    </xdr:to>
    <xdr:cxnSp macro="">
      <xdr:nvCxnSpPr>
        <xdr:cNvPr id="56" name="直線コネクタ 55"/>
        <xdr:cNvCxnSpPr/>
      </xdr:nvCxnSpPr>
      <xdr:spPr bwMode="auto">
        <a:xfrm>
          <a:off x="3606800" y="2923738"/>
          <a:ext cx="698500" cy="2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111364</xdr:rowOff>
    </xdr:from>
    <xdr:to>
      <xdr:col>3</xdr:col>
      <xdr:colOff>206375</xdr:colOff>
      <xdr:row>16</xdr:row>
      <xdr:rowOff>132913</xdr:rowOff>
    </xdr:to>
    <xdr:cxnSp macro="">
      <xdr:nvCxnSpPr>
        <xdr:cNvPr id="59" name="直線コネクタ 58"/>
        <xdr:cNvCxnSpPr/>
      </xdr:nvCxnSpPr>
      <xdr:spPr bwMode="auto">
        <a:xfrm>
          <a:off x="2908300" y="2902189"/>
          <a:ext cx="698500" cy="2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18181</xdr:rowOff>
    </xdr:from>
    <xdr:to>
      <xdr:col>5</xdr:col>
      <xdr:colOff>34925</xdr:colOff>
      <xdr:row>16</xdr:row>
      <xdr:rowOff>119781</xdr:rowOff>
    </xdr:to>
    <xdr:sp macro="" textlink="">
      <xdr:nvSpPr>
        <xdr:cNvPr id="69" name="円/楕円 68"/>
        <xdr:cNvSpPr/>
      </xdr:nvSpPr>
      <xdr:spPr bwMode="auto">
        <a:xfrm>
          <a:off x="5600700" y="280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34708</xdr:rowOff>
    </xdr:from>
    <xdr:ext cx="762000" cy="259045"/>
    <xdr:sp macro="" textlink="">
      <xdr:nvSpPr>
        <xdr:cNvPr id="70" name="人口1人当たり決算額の推移該当値テキスト130"/>
        <xdr:cNvSpPr txBox="1"/>
      </xdr:nvSpPr>
      <xdr:spPr>
        <a:xfrm>
          <a:off x="5740400" y="265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141,364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62073</xdr:rowOff>
    </xdr:from>
    <xdr:to>
      <xdr:col>4</xdr:col>
      <xdr:colOff>520700</xdr:colOff>
      <xdr:row>16</xdr:row>
      <xdr:rowOff>163673</xdr:rowOff>
    </xdr:to>
    <xdr:sp macro="" textlink="">
      <xdr:nvSpPr>
        <xdr:cNvPr id="71" name="円/楕円 70"/>
        <xdr:cNvSpPr/>
      </xdr:nvSpPr>
      <xdr:spPr bwMode="auto">
        <a:xfrm>
          <a:off x="4953000" y="285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2400</xdr:rowOff>
    </xdr:from>
    <xdr:ext cx="736600" cy="259045"/>
    <xdr:sp macro="" textlink="">
      <xdr:nvSpPr>
        <xdr:cNvPr id="72" name="テキスト ボックス 71"/>
        <xdr:cNvSpPr txBox="1"/>
      </xdr:nvSpPr>
      <xdr:spPr>
        <a:xfrm>
          <a:off x="4622800" y="262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135,604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106101</xdr:rowOff>
    </xdr:from>
    <xdr:to>
      <xdr:col>3</xdr:col>
      <xdr:colOff>955675</xdr:colOff>
      <xdr:row>17</xdr:row>
      <xdr:rowOff>36251</xdr:rowOff>
    </xdr:to>
    <xdr:sp macro="" textlink="">
      <xdr:nvSpPr>
        <xdr:cNvPr id="73" name="円/楕円 72"/>
        <xdr:cNvSpPr/>
      </xdr:nvSpPr>
      <xdr:spPr bwMode="auto">
        <a:xfrm>
          <a:off x="4254500" y="289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46428</xdr:rowOff>
    </xdr:from>
    <xdr:ext cx="762000" cy="259045"/>
    <xdr:sp macro="" textlink="">
      <xdr:nvSpPr>
        <xdr:cNvPr id="74" name="テキスト ボックス 73"/>
        <xdr:cNvSpPr txBox="1"/>
      </xdr:nvSpPr>
      <xdr:spPr>
        <a:xfrm>
          <a:off x="3924300" y="2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129,826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82113</xdr:rowOff>
    </xdr:from>
    <xdr:to>
      <xdr:col>3</xdr:col>
      <xdr:colOff>257175</xdr:colOff>
      <xdr:row>17</xdr:row>
      <xdr:rowOff>12263</xdr:rowOff>
    </xdr:to>
    <xdr:sp macro="" textlink="">
      <xdr:nvSpPr>
        <xdr:cNvPr id="75" name="円/楕円 74"/>
        <xdr:cNvSpPr/>
      </xdr:nvSpPr>
      <xdr:spPr bwMode="auto">
        <a:xfrm>
          <a:off x="3556000" y="287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22440</xdr:rowOff>
    </xdr:from>
    <xdr:ext cx="762000" cy="259045"/>
    <xdr:sp macro="" textlink="">
      <xdr:nvSpPr>
        <xdr:cNvPr id="76" name="テキスト ボックス 75"/>
        <xdr:cNvSpPr txBox="1"/>
      </xdr:nvSpPr>
      <xdr:spPr>
        <a:xfrm>
          <a:off x="3225800" y="264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132,974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60564</xdr:rowOff>
    </xdr:from>
    <xdr:to>
      <xdr:col>2</xdr:col>
      <xdr:colOff>692150</xdr:colOff>
      <xdr:row>16</xdr:row>
      <xdr:rowOff>162164</xdr:rowOff>
    </xdr:to>
    <xdr:sp macro="" textlink="">
      <xdr:nvSpPr>
        <xdr:cNvPr id="77" name="円/楕円 76"/>
        <xdr:cNvSpPr/>
      </xdr:nvSpPr>
      <xdr:spPr bwMode="auto">
        <a:xfrm>
          <a:off x="2857500" y="285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891</xdr:rowOff>
    </xdr:from>
    <xdr:ext cx="762000" cy="259045"/>
    <xdr:sp macro="" textlink="">
      <xdr:nvSpPr>
        <xdr:cNvPr id="78" name="テキスト ボックス 77"/>
        <xdr:cNvSpPr txBox="1"/>
      </xdr:nvSpPr>
      <xdr:spPr>
        <a:xfrm>
          <a:off x="2527300" y="262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97099</xdr:rowOff>
    </xdr:from>
    <xdr:to>
      <xdr:col>4</xdr:col>
      <xdr:colOff>1117600</xdr:colOff>
      <xdr:row>37</xdr:row>
      <xdr:rowOff>212747</xdr:rowOff>
    </xdr:to>
    <xdr:cxnSp macro="">
      <xdr:nvCxnSpPr>
        <xdr:cNvPr id="110" name="直線コネクタ 109"/>
        <xdr:cNvCxnSpPr/>
      </xdr:nvCxnSpPr>
      <xdr:spPr bwMode="auto">
        <a:xfrm>
          <a:off x="5003800" y="7221799"/>
          <a:ext cx="647700" cy="115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34234</xdr:rowOff>
    </xdr:from>
    <xdr:to>
      <xdr:col>4</xdr:col>
      <xdr:colOff>469900</xdr:colOff>
      <xdr:row>37</xdr:row>
      <xdr:rowOff>97099</xdr:rowOff>
    </xdr:to>
    <xdr:cxnSp macro="">
      <xdr:nvCxnSpPr>
        <xdr:cNvPr id="113" name="直線コネクタ 112"/>
        <xdr:cNvCxnSpPr/>
      </xdr:nvCxnSpPr>
      <xdr:spPr bwMode="auto">
        <a:xfrm>
          <a:off x="4305300" y="7158934"/>
          <a:ext cx="698500" cy="62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139527</xdr:rowOff>
    </xdr:from>
    <xdr:to>
      <xdr:col>3</xdr:col>
      <xdr:colOff>904875</xdr:colOff>
      <xdr:row>37</xdr:row>
      <xdr:rowOff>34234</xdr:rowOff>
    </xdr:to>
    <xdr:cxnSp macro="">
      <xdr:nvCxnSpPr>
        <xdr:cNvPr id="116" name="直線コネクタ 115"/>
        <xdr:cNvCxnSpPr/>
      </xdr:nvCxnSpPr>
      <xdr:spPr bwMode="auto">
        <a:xfrm>
          <a:off x="3606800" y="7092777"/>
          <a:ext cx="698500" cy="6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232613</xdr:rowOff>
    </xdr:from>
    <xdr:to>
      <xdr:col>3</xdr:col>
      <xdr:colOff>206375</xdr:colOff>
      <xdr:row>36</xdr:row>
      <xdr:rowOff>139527</xdr:rowOff>
    </xdr:to>
    <xdr:cxnSp macro="">
      <xdr:nvCxnSpPr>
        <xdr:cNvPr id="119" name="直線コネクタ 118"/>
        <xdr:cNvCxnSpPr/>
      </xdr:nvCxnSpPr>
      <xdr:spPr bwMode="auto">
        <a:xfrm>
          <a:off x="2908300" y="6842963"/>
          <a:ext cx="698500" cy="249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161947</xdr:rowOff>
    </xdr:from>
    <xdr:to>
      <xdr:col>5</xdr:col>
      <xdr:colOff>34925</xdr:colOff>
      <xdr:row>37</xdr:row>
      <xdr:rowOff>263547</xdr:rowOff>
    </xdr:to>
    <xdr:sp macro="" textlink="">
      <xdr:nvSpPr>
        <xdr:cNvPr id="129" name="円/楕円 128"/>
        <xdr:cNvSpPr/>
      </xdr:nvSpPr>
      <xdr:spPr bwMode="auto">
        <a:xfrm>
          <a:off x="5600700" y="728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134024</xdr:rowOff>
    </xdr:from>
    <xdr:ext cx="762000" cy="259045"/>
    <xdr:sp macro="" textlink="">
      <xdr:nvSpPr>
        <xdr:cNvPr id="130" name="人口1人当たり決算額の推移該当値テキスト445"/>
        <xdr:cNvSpPr txBox="1"/>
      </xdr:nvSpPr>
      <xdr:spPr>
        <a:xfrm>
          <a:off x="5740400" y="725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46299</xdr:rowOff>
    </xdr:from>
    <xdr:to>
      <xdr:col>4</xdr:col>
      <xdr:colOff>520700</xdr:colOff>
      <xdr:row>37</xdr:row>
      <xdr:rowOff>147899</xdr:rowOff>
    </xdr:to>
    <xdr:sp macro="" textlink="">
      <xdr:nvSpPr>
        <xdr:cNvPr id="131" name="円/楕円 130"/>
        <xdr:cNvSpPr/>
      </xdr:nvSpPr>
      <xdr:spPr bwMode="auto">
        <a:xfrm>
          <a:off x="4953000" y="717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132676</xdr:rowOff>
    </xdr:from>
    <xdr:ext cx="736600" cy="259045"/>
    <xdr:sp macro="" textlink="">
      <xdr:nvSpPr>
        <xdr:cNvPr id="132" name="テキスト ボックス 131"/>
        <xdr:cNvSpPr txBox="1"/>
      </xdr:nvSpPr>
      <xdr:spPr>
        <a:xfrm>
          <a:off x="4622800" y="7257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154884</xdr:rowOff>
    </xdr:from>
    <xdr:to>
      <xdr:col>3</xdr:col>
      <xdr:colOff>955675</xdr:colOff>
      <xdr:row>37</xdr:row>
      <xdr:rowOff>85034</xdr:rowOff>
    </xdr:to>
    <xdr:sp macro="" textlink="">
      <xdr:nvSpPr>
        <xdr:cNvPr id="133" name="円/楕円 132"/>
        <xdr:cNvSpPr/>
      </xdr:nvSpPr>
      <xdr:spPr bwMode="auto">
        <a:xfrm>
          <a:off x="4254500" y="7108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69811</xdr:rowOff>
    </xdr:from>
    <xdr:ext cx="762000" cy="259045"/>
    <xdr:sp macro="" textlink="">
      <xdr:nvSpPr>
        <xdr:cNvPr id="134" name="テキスト ボックス 133"/>
        <xdr:cNvSpPr txBox="1"/>
      </xdr:nvSpPr>
      <xdr:spPr>
        <a:xfrm>
          <a:off x="3924300" y="719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88727</xdr:rowOff>
    </xdr:from>
    <xdr:to>
      <xdr:col>3</xdr:col>
      <xdr:colOff>257175</xdr:colOff>
      <xdr:row>37</xdr:row>
      <xdr:rowOff>18877</xdr:rowOff>
    </xdr:to>
    <xdr:sp macro="" textlink="">
      <xdr:nvSpPr>
        <xdr:cNvPr id="135" name="円/楕円 134"/>
        <xdr:cNvSpPr/>
      </xdr:nvSpPr>
      <xdr:spPr bwMode="auto">
        <a:xfrm>
          <a:off x="3556000" y="704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3654</xdr:rowOff>
    </xdr:from>
    <xdr:ext cx="762000" cy="259045"/>
    <xdr:sp macro="" textlink="">
      <xdr:nvSpPr>
        <xdr:cNvPr id="136" name="テキスト ボックス 135"/>
        <xdr:cNvSpPr txBox="1"/>
      </xdr:nvSpPr>
      <xdr:spPr>
        <a:xfrm>
          <a:off x="3225800" y="712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181813</xdr:rowOff>
    </xdr:from>
    <xdr:to>
      <xdr:col>2</xdr:col>
      <xdr:colOff>692150</xdr:colOff>
      <xdr:row>35</xdr:row>
      <xdr:rowOff>283413</xdr:rowOff>
    </xdr:to>
    <xdr:sp macro="" textlink="">
      <xdr:nvSpPr>
        <xdr:cNvPr id="137" name="円/楕円 136"/>
        <xdr:cNvSpPr/>
      </xdr:nvSpPr>
      <xdr:spPr bwMode="auto">
        <a:xfrm>
          <a:off x="2857500" y="679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268190</xdr:rowOff>
    </xdr:from>
    <xdr:ext cx="762000" cy="259045"/>
    <xdr:sp macro="" textlink="">
      <xdr:nvSpPr>
        <xdr:cNvPr id="138" name="テキスト ボックス 137"/>
        <xdr:cNvSpPr txBox="1"/>
      </xdr:nvSpPr>
      <xdr:spPr>
        <a:xfrm>
          <a:off x="2527300" y="68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10,002
9,840
327.65
8,693,731
8,359,078
293,277
5,368,982
6,283,516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118027</xdr:rowOff>
    </xdr:from>
    <xdr:to>
      <xdr:col>6</xdr:col>
      <xdr:colOff>511175</xdr:colOff>
      <xdr:row>37</xdr:row>
      <xdr:rowOff>127203</xdr:rowOff>
    </xdr:to>
    <xdr:cxnSp macro="">
      <xdr:nvCxnSpPr>
        <xdr:cNvPr id="63" name="直線コネクタ 62"/>
        <xdr:cNvCxnSpPr/>
      </xdr:nvCxnSpPr>
      <xdr:spPr>
        <a:xfrm flipV="1">
          <a:off x="3797300" y="6461677"/>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127203</xdr:rowOff>
    </xdr:from>
    <xdr:to>
      <xdr:col>5</xdr:col>
      <xdr:colOff>358775</xdr:colOff>
      <xdr:row>38</xdr:row>
      <xdr:rowOff>16974</xdr:rowOff>
    </xdr:to>
    <xdr:cxnSp macro="">
      <xdr:nvCxnSpPr>
        <xdr:cNvPr id="66" name="直線コネクタ 65"/>
        <xdr:cNvCxnSpPr/>
      </xdr:nvCxnSpPr>
      <xdr:spPr>
        <a:xfrm flipV="1">
          <a:off x="2908300" y="6470853"/>
          <a:ext cx="889000" cy="6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68816</xdr:rowOff>
    </xdr:from>
    <xdr:to>
      <xdr:col>5</xdr:col>
      <xdr:colOff>409575</xdr:colOff>
      <xdr:row>37</xdr:row>
      <xdr:rowOff>170416</xdr:rowOff>
    </xdr:to>
    <xdr:sp macro="" textlink="">
      <xdr:nvSpPr>
        <xdr:cNvPr id="67" name="フローチャート : 判断 66"/>
        <xdr:cNvSpPr/>
      </xdr:nvSpPr>
      <xdr:spPr>
        <a:xfrm>
          <a:off x="3746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15493</xdr:rowOff>
    </xdr:from>
    <xdr:ext cx="534377" cy="259045"/>
    <xdr:sp macro="" textlink="">
      <xdr:nvSpPr>
        <xdr:cNvPr id="68" name="テキスト ボックス 67"/>
        <xdr:cNvSpPr txBox="1"/>
      </xdr:nvSpPr>
      <xdr:spPr>
        <a:xfrm>
          <a:off x="3530111" y="6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97746</xdr:rowOff>
    </xdr:from>
    <xdr:to>
      <xdr:col>4</xdr:col>
      <xdr:colOff>155575</xdr:colOff>
      <xdr:row>38</xdr:row>
      <xdr:rowOff>16974</xdr:rowOff>
    </xdr:to>
    <xdr:cxnSp macro="">
      <xdr:nvCxnSpPr>
        <xdr:cNvPr id="69" name="直線コネクタ 68"/>
        <xdr:cNvCxnSpPr/>
      </xdr:nvCxnSpPr>
      <xdr:spPr>
        <a:xfrm>
          <a:off x="2019300" y="6441396"/>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93352</xdr:rowOff>
    </xdr:from>
    <xdr:to>
      <xdr:col>4</xdr:col>
      <xdr:colOff>206375</xdr:colOff>
      <xdr:row>38</xdr:row>
      <xdr:rowOff>23502</xdr:rowOff>
    </xdr:to>
    <xdr:sp macro="" textlink="">
      <xdr:nvSpPr>
        <xdr:cNvPr id="70" name="フローチャート : 判断 69"/>
        <xdr:cNvSpPr/>
      </xdr:nvSpPr>
      <xdr:spPr>
        <a:xfrm>
          <a:off x="2857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40029</xdr:rowOff>
    </xdr:from>
    <xdr:ext cx="534377" cy="259045"/>
    <xdr:sp macro="" textlink="">
      <xdr:nvSpPr>
        <xdr:cNvPr id="71" name="テキスト ボックス 70"/>
        <xdr:cNvSpPr txBox="1"/>
      </xdr:nvSpPr>
      <xdr:spPr>
        <a:xfrm>
          <a:off x="2641111" y="62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97746</xdr:rowOff>
    </xdr:from>
    <xdr:to>
      <xdr:col>2</xdr:col>
      <xdr:colOff>638175</xdr:colOff>
      <xdr:row>37</xdr:row>
      <xdr:rowOff>105084</xdr:rowOff>
    </xdr:to>
    <xdr:cxnSp macro="">
      <xdr:nvCxnSpPr>
        <xdr:cNvPr id="72" name="直線コネクタ 71"/>
        <xdr:cNvCxnSpPr/>
      </xdr:nvCxnSpPr>
      <xdr:spPr>
        <a:xfrm flipV="1">
          <a:off x="1130300" y="6441396"/>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73409</xdr:rowOff>
    </xdr:from>
    <xdr:to>
      <xdr:col>3</xdr:col>
      <xdr:colOff>3175</xdr:colOff>
      <xdr:row>38</xdr:row>
      <xdr:rowOff>3559</xdr:rowOff>
    </xdr:to>
    <xdr:sp macro="" textlink="">
      <xdr:nvSpPr>
        <xdr:cNvPr id="73" name="フローチャート : 判断 72"/>
        <xdr:cNvSpPr/>
      </xdr:nvSpPr>
      <xdr:spPr>
        <a:xfrm>
          <a:off x="1968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166136</xdr:rowOff>
    </xdr:from>
    <xdr:ext cx="534377" cy="259045"/>
    <xdr:sp macro="" textlink="">
      <xdr:nvSpPr>
        <xdr:cNvPr id="74" name="テキスト ボックス 73"/>
        <xdr:cNvSpPr txBox="1"/>
      </xdr:nvSpPr>
      <xdr:spPr>
        <a:xfrm>
          <a:off x="1752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63351</xdr:rowOff>
    </xdr:from>
    <xdr:to>
      <xdr:col>1</xdr:col>
      <xdr:colOff>485775</xdr:colOff>
      <xdr:row>37</xdr:row>
      <xdr:rowOff>164951</xdr:rowOff>
    </xdr:to>
    <xdr:sp macro="" textlink="">
      <xdr:nvSpPr>
        <xdr:cNvPr id="75" name="フローチャート : 判断 74"/>
        <xdr:cNvSpPr/>
      </xdr:nvSpPr>
      <xdr:spPr>
        <a:xfrm>
          <a:off x="1079500" y="64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156078</xdr:rowOff>
    </xdr:from>
    <xdr:ext cx="534377" cy="259045"/>
    <xdr:sp macro="" textlink="">
      <xdr:nvSpPr>
        <xdr:cNvPr id="76" name="テキスト ボックス 75"/>
        <xdr:cNvSpPr txBox="1"/>
      </xdr:nvSpPr>
      <xdr:spPr>
        <a:xfrm>
          <a:off x="863111" y="64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67227</xdr:rowOff>
    </xdr:from>
    <xdr:to>
      <xdr:col>6</xdr:col>
      <xdr:colOff>561975</xdr:colOff>
      <xdr:row>37</xdr:row>
      <xdr:rowOff>168827</xdr:rowOff>
    </xdr:to>
    <xdr:sp macro="" textlink="">
      <xdr:nvSpPr>
        <xdr:cNvPr id="82" name="円/楕円 81"/>
        <xdr:cNvSpPr/>
      </xdr:nvSpPr>
      <xdr:spPr>
        <a:xfrm>
          <a:off x="4584700" y="64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45654</xdr:rowOff>
    </xdr:from>
    <xdr:ext cx="534377" cy="259045"/>
    <xdr:sp macro="" textlink="">
      <xdr:nvSpPr>
        <xdr:cNvPr id="83" name="人件費該当値テキスト"/>
        <xdr:cNvSpPr txBox="1"/>
      </xdr:nvSpPr>
      <xdr:spPr>
        <a:xfrm>
          <a:off x="4686300" y="638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76403</xdr:rowOff>
    </xdr:from>
    <xdr:to>
      <xdr:col>5</xdr:col>
      <xdr:colOff>409575</xdr:colOff>
      <xdr:row>38</xdr:row>
      <xdr:rowOff>6553</xdr:rowOff>
    </xdr:to>
    <xdr:sp macro="" textlink="">
      <xdr:nvSpPr>
        <xdr:cNvPr id="84" name="円/楕円 83"/>
        <xdr:cNvSpPr/>
      </xdr:nvSpPr>
      <xdr:spPr>
        <a:xfrm>
          <a:off x="3746500" y="64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169130</xdr:rowOff>
    </xdr:from>
    <xdr:ext cx="534377" cy="259045"/>
    <xdr:sp macro="" textlink="">
      <xdr:nvSpPr>
        <xdr:cNvPr id="85" name="テキスト ボックス 84"/>
        <xdr:cNvSpPr txBox="1"/>
      </xdr:nvSpPr>
      <xdr:spPr>
        <a:xfrm>
          <a:off x="3530111" y="65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137625</xdr:rowOff>
    </xdr:from>
    <xdr:to>
      <xdr:col>4</xdr:col>
      <xdr:colOff>206375</xdr:colOff>
      <xdr:row>38</xdr:row>
      <xdr:rowOff>67774</xdr:rowOff>
    </xdr:to>
    <xdr:sp macro="" textlink="">
      <xdr:nvSpPr>
        <xdr:cNvPr id="86" name="円/楕円 85"/>
        <xdr:cNvSpPr/>
      </xdr:nvSpPr>
      <xdr:spPr>
        <a:xfrm>
          <a:off x="2857500" y="64812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58901</xdr:rowOff>
    </xdr:from>
    <xdr:ext cx="534377" cy="259045"/>
    <xdr:sp macro="" textlink="">
      <xdr:nvSpPr>
        <xdr:cNvPr id="87" name="テキスト ボックス 86"/>
        <xdr:cNvSpPr txBox="1"/>
      </xdr:nvSpPr>
      <xdr:spPr>
        <a:xfrm>
          <a:off x="2641111" y="65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83,274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46946</xdr:rowOff>
    </xdr:from>
    <xdr:to>
      <xdr:col>3</xdr:col>
      <xdr:colOff>3175</xdr:colOff>
      <xdr:row>37</xdr:row>
      <xdr:rowOff>148546</xdr:rowOff>
    </xdr:to>
    <xdr:sp macro="" textlink="">
      <xdr:nvSpPr>
        <xdr:cNvPr id="88" name="円/楕円 87"/>
        <xdr:cNvSpPr/>
      </xdr:nvSpPr>
      <xdr:spPr>
        <a:xfrm>
          <a:off x="1968500" y="63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165073</xdr:rowOff>
    </xdr:from>
    <xdr:ext cx="534377" cy="259045"/>
    <xdr:sp macro="" textlink="">
      <xdr:nvSpPr>
        <xdr:cNvPr id="89" name="テキスト ボックス 88"/>
        <xdr:cNvSpPr txBox="1"/>
      </xdr:nvSpPr>
      <xdr:spPr>
        <a:xfrm>
          <a:off x="1752111" y="61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54284</xdr:rowOff>
    </xdr:from>
    <xdr:to>
      <xdr:col>1</xdr:col>
      <xdr:colOff>485775</xdr:colOff>
      <xdr:row>37</xdr:row>
      <xdr:rowOff>155884</xdr:rowOff>
    </xdr:to>
    <xdr:sp macro="" textlink="">
      <xdr:nvSpPr>
        <xdr:cNvPr id="90" name="円/楕円 89"/>
        <xdr:cNvSpPr/>
      </xdr:nvSpPr>
      <xdr:spPr>
        <a:xfrm>
          <a:off x="1079500" y="6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961</xdr:rowOff>
    </xdr:from>
    <xdr:ext cx="534377" cy="259045"/>
    <xdr:sp macro="" textlink="">
      <xdr:nvSpPr>
        <xdr:cNvPr id="91" name="テキスト ボックス 90"/>
        <xdr:cNvSpPr txBox="1"/>
      </xdr:nvSpPr>
      <xdr:spPr>
        <a:xfrm>
          <a:off x="863111" y="61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170154</xdr:rowOff>
    </xdr:from>
    <xdr:to>
      <xdr:col>6</xdr:col>
      <xdr:colOff>511175</xdr:colOff>
      <xdr:row>57</xdr:row>
      <xdr:rowOff>39001</xdr:rowOff>
    </xdr:to>
    <xdr:cxnSp macro="">
      <xdr:nvCxnSpPr>
        <xdr:cNvPr id="118" name="直線コネクタ 117"/>
        <xdr:cNvCxnSpPr/>
      </xdr:nvCxnSpPr>
      <xdr:spPr>
        <a:xfrm flipV="1">
          <a:off x="3797300" y="9771354"/>
          <a:ext cx="8382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39001</xdr:rowOff>
    </xdr:from>
    <xdr:to>
      <xdr:col>5</xdr:col>
      <xdr:colOff>358775</xdr:colOff>
      <xdr:row>57</xdr:row>
      <xdr:rowOff>68441</xdr:rowOff>
    </xdr:to>
    <xdr:cxnSp macro="">
      <xdr:nvCxnSpPr>
        <xdr:cNvPr id="121" name="直線コネクタ 120"/>
        <xdr:cNvCxnSpPr/>
      </xdr:nvCxnSpPr>
      <xdr:spPr>
        <a:xfrm flipV="1">
          <a:off x="2908300" y="9811651"/>
          <a:ext cx="889000" cy="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88235</xdr:rowOff>
    </xdr:from>
    <xdr:to>
      <xdr:col>5</xdr:col>
      <xdr:colOff>409575</xdr:colOff>
      <xdr:row>58</xdr:row>
      <xdr:rowOff>18385</xdr:rowOff>
    </xdr:to>
    <xdr:sp macro="" textlink="">
      <xdr:nvSpPr>
        <xdr:cNvPr id="122" name="フローチャート : 判断 121"/>
        <xdr:cNvSpPr/>
      </xdr:nvSpPr>
      <xdr:spPr>
        <a:xfrm>
          <a:off x="3746500" y="986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9512</xdr:rowOff>
    </xdr:from>
    <xdr:ext cx="534377" cy="259045"/>
    <xdr:sp macro="" textlink="">
      <xdr:nvSpPr>
        <xdr:cNvPr id="123" name="テキスト ボックス 122"/>
        <xdr:cNvSpPr txBox="1"/>
      </xdr:nvSpPr>
      <xdr:spPr>
        <a:xfrm>
          <a:off x="3530111" y="99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68441</xdr:rowOff>
    </xdr:from>
    <xdr:to>
      <xdr:col>4</xdr:col>
      <xdr:colOff>155575</xdr:colOff>
      <xdr:row>57</xdr:row>
      <xdr:rowOff>84500</xdr:rowOff>
    </xdr:to>
    <xdr:cxnSp macro="">
      <xdr:nvCxnSpPr>
        <xdr:cNvPr id="124" name="直線コネクタ 123"/>
        <xdr:cNvCxnSpPr/>
      </xdr:nvCxnSpPr>
      <xdr:spPr>
        <a:xfrm flipV="1">
          <a:off x="2019300" y="9841091"/>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97829</xdr:rowOff>
    </xdr:from>
    <xdr:to>
      <xdr:col>4</xdr:col>
      <xdr:colOff>206375</xdr:colOff>
      <xdr:row>58</xdr:row>
      <xdr:rowOff>27979</xdr:rowOff>
    </xdr:to>
    <xdr:sp macro="" textlink="">
      <xdr:nvSpPr>
        <xdr:cNvPr id="125" name="フローチャート : 判断 124"/>
        <xdr:cNvSpPr/>
      </xdr:nvSpPr>
      <xdr:spPr>
        <a:xfrm>
          <a:off x="2857500" y="987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19106</xdr:rowOff>
    </xdr:from>
    <xdr:ext cx="534377" cy="259045"/>
    <xdr:sp macro="" textlink="">
      <xdr:nvSpPr>
        <xdr:cNvPr id="126" name="テキスト ボックス 125"/>
        <xdr:cNvSpPr txBox="1"/>
      </xdr:nvSpPr>
      <xdr:spPr>
        <a:xfrm>
          <a:off x="2641111" y="99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67179</xdr:rowOff>
    </xdr:from>
    <xdr:to>
      <xdr:col>2</xdr:col>
      <xdr:colOff>638175</xdr:colOff>
      <xdr:row>57</xdr:row>
      <xdr:rowOff>84500</xdr:rowOff>
    </xdr:to>
    <xdr:cxnSp macro="">
      <xdr:nvCxnSpPr>
        <xdr:cNvPr id="127" name="直線コネクタ 126"/>
        <xdr:cNvCxnSpPr/>
      </xdr:nvCxnSpPr>
      <xdr:spPr>
        <a:xfrm>
          <a:off x="1130300" y="9839829"/>
          <a:ext cx="889000" cy="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103103</xdr:rowOff>
    </xdr:from>
    <xdr:to>
      <xdr:col>3</xdr:col>
      <xdr:colOff>3175</xdr:colOff>
      <xdr:row>58</xdr:row>
      <xdr:rowOff>33253</xdr:rowOff>
    </xdr:to>
    <xdr:sp macro="" textlink="">
      <xdr:nvSpPr>
        <xdr:cNvPr id="128" name="フローチャート : 判断 127"/>
        <xdr:cNvSpPr/>
      </xdr:nvSpPr>
      <xdr:spPr>
        <a:xfrm>
          <a:off x="1968500" y="987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24380</xdr:rowOff>
    </xdr:from>
    <xdr:ext cx="534377" cy="259045"/>
    <xdr:sp macro="" textlink="">
      <xdr:nvSpPr>
        <xdr:cNvPr id="129" name="テキスト ボックス 128"/>
        <xdr:cNvSpPr txBox="1"/>
      </xdr:nvSpPr>
      <xdr:spPr>
        <a:xfrm>
          <a:off x="1752111" y="996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95287</xdr:rowOff>
    </xdr:from>
    <xdr:to>
      <xdr:col>1</xdr:col>
      <xdr:colOff>485775</xdr:colOff>
      <xdr:row>58</xdr:row>
      <xdr:rowOff>25437</xdr:rowOff>
    </xdr:to>
    <xdr:sp macro="" textlink="">
      <xdr:nvSpPr>
        <xdr:cNvPr id="130" name="フローチャート : 判断 129"/>
        <xdr:cNvSpPr/>
      </xdr:nvSpPr>
      <xdr:spPr>
        <a:xfrm>
          <a:off x="1079500" y="98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16564</xdr:rowOff>
    </xdr:from>
    <xdr:ext cx="534377" cy="259045"/>
    <xdr:sp macro="" textlink="">
      <xdr:nvSpPr>
        <xdr:cNvPr id="131" name="テキスト ボックス 130"/>
        <xdr:cNvSpPr txBox="1"/>
      </xdr:nvSpPr>
      <xdr:spPr>
        <a:xfrm>
          <a:off x="863111" y="99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119354</xdr:rowOff>
    </xdr:from>
    <xdr:to>
      <xdr:col>6</xdr:col>
      <xdr:colOff>561975</xdr:colOff>
      <xdr:row>57</xdr:row>
      <xdr:rowOff>49504</xdr:rowOff>
    </xdr:to>
    <xdr:sp macro="" textlink="">
      <xdr:nvSpPr>
        <xdr:cNvPr id="137" name="円/楕円 136"/>
        <xdr:cNvSpPr/>
      </xdr:nvSpPr>
      <xdr:spPr>
        <a:xfrm>
          <a:off x="4584700" y="97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142231</xdr:rowOff>
    </xdr:from>
    <xdr:ext cx="599010" cy="259045"/>
    <xdr:sp macro="" textlink="">
      <xdr:nvSpPr>
        <xdr:cNvPr id="138" name="物件費該当値テキスト"/>
        <xdr:cNvSpPr txBox="1"/>
      </xdr:nvSpPr>
      <xdr:spPr>
        <a:xfrm>
          <a:off x="4686300" y="957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136,678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159651</xdr:rowOff>
    </xdr:from>
    <xdr:to>
      <xdr:col>5</xdr:col>
      <xdr:colOff>409575</xdr:colOff>
      <xdr:row>57</xdr:row>
      <xdr:rowOff>89801</xdr:rowOff>
    </xdr:to>
    <xdr:sp macro="" textlink="">
      <xdr:nvSpPr>
        <xdr:cNvPr id="139" name="円/楕円 138"/>
        <xdr:cNvSpPr/>
      </xdr:nvSpPr>
      <xdr:spPr>
        <a:xfrm>
          <a:off x="3746500" y="97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106328</xdr:rowOff>
    </xdr:from>
    <xdr:ext cx="599010" cy="259045"/>
    <xdr:sp macro="" textlink="">
      <xdr:nvSpPr>
        <xdr:cNvPr id="140" name="テキスト ボックス 139"/>
        <xdr:cNvSpPr txBox="1"/>
      </xdr:nvSpPr>
      <xdr:spPr>
        <a:xfrm>
          <a:off x="3497794" y="953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17641</xdr:rowOff>
    </xdr:from>
    <xdr:to>
      <xdr:col>4</xdr:col>
      <xdr:colOff>206375</xdr:colOff>
      <xdr:row>57</xdr:row>
      <xdr:rowOff>119241</xdr:rowOff>
    </xdr:to>
    <xdr:sp macro="" textlink="">
      <xdr:nvSpPr>
        <xdr:cNvPr id="141" name="円/楕円 140"/>
        <xdr:cNvSpPr/>
      </xdr:nvSpPr>
      <xdr:spPr>
        <a:xfrm>
          <a:off x="2857500" y="97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135768</xdr:rowOff>
    </xdr:from>
    <xdr:ext cx="599010" cy="259045"/>
    <xdr:sp macro="" textlink="">
      <xdr:nvSpPr>
        <xdr:cNvPr id="142" name="テキスト ボックス 141"/>
        <xdr:cNvSpPr txBox="1"/>
      </xdr:nvSpPr>
      <xdr:spPr>
        <a:xfrm>
          <a:off x="2608794" y="95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33700</xdr:rowOff>
    </xdr:from>
    <xdr:to>
      <xdr:col>3</xdr:col>
      <xdr:colOff>3175</xdr:colOff>
      <xdr:row>57</xdr:row>
      <xdr:rowOff>135300</xdr:rowOff>
    </xdr:to>
    <xdr:sp macro="" textlink="">
      <xdr:nvSpPr>
        <xdr:cNvPr id="143" name="円/楕円 142"/>
        <xdr:cNvSpPr/>
      </xdr:nvSpPr>
      <xdr:spPr>
        <a:xfrm>
          <a:off x="1968500" y="98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151827</xdr:rowOff>
    </xdr:from>
    <xdr:ext cx="534377" cy="259045"/>
    <xdr:sp macro="" textlink="">
      <xdr:nvSpPr>
        <xdr:cNvPr id="144" name="テキスト ボックス 143"/>
        <xdr:cNvSpPr txBox="1"/>
      </xdr:nvSpPr>
      <xdr:spPr>
        <a:xfrm>
          <a:off x="1752111" y="958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16379</xdr:rowOff>
    </xdr:from>
    <xdr:to>
      <xdr:col>1</xdr:col>
      <xdr:colOff>485775</xdr:colOff>
      <xdr:row>57</xdr:row>
      <xdr:rowOff>117979</xdr:rowOff>
    </xdr:to>
    <xdr:sp macro="" textlink="">
      <xdr:nvSpPr>
        <xdr:cNvPr id="145" name="円/楕円 144"/>
        <xdr:cNvSpPr/>
      </xdr:nvSpPr>
      <xdr:spPr>
        <a:xfrm>
          <a:off x="1079500" y="97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134506</xdr:rowOff>
    </xdr:from>
    <xdr:ext cx="599010" cy="259045"/>
    <xdr:sp macro="" textlink="">
      <xdr:nvSpPr>
        <xdr:cNvPr id="146" name="テキスト ボックス 145"/>
        <xdr:cNvSpPr txBox="1"/>
      </xdr:nvSpPr>
      <xdr:spPr>
        <a:xfrm>
          <a:off x="830794" y="956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8300</xdr:rowOff>
    </xdr:from>
    <xdr:to>
      <xdr:col>6</xdr:col>
      <xdr:colOff>511175</xdr:colOff>
      <xdr:row>78</xdr:row>
      <xdr:rowOff>62295</xdr:rowOff>
    </xdr:to>
    <xdr:cxnSp macro="">
      <xdr:nvCxnSpPr>
        <xdr:cNvPr id="173" name="直線コネクタ 172"/>
        <xdr:cNvCxnSpPr/>
      </xdr:nvCxnSpPr>
      <xdr:spPr>
        <a:xfrm flipV="1">
          <a:off x="3797300" y="13381400"/>
          <a:ext cx="838200" cy="5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62295</xdr:rowOff>
    </xdr:from>
    <xdr:to>
      <xdr:col>5</xdr:col>
      <xdr:colOff>358775</xdr:colOff>
      <xdr:row>78</xdr:row>
      <xdr:rowOff>78367</xdr:rowOff>
    </xdr:to>
    <xdr:cxnSp macro="">
      <xdr:nvCxnSpPr>
        <xdr:cNvPr id="176" name="直線コネクタ 175"/>
        <xdr:cNvCxnSpPr/>
      </xdr:nvCxnSpPr>
      <xdr:spPr>
        <a:xfrm flipV="1">
          <a:off x="2908300" y="13435395"/>
          <a:ext cx="889000" cy="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122572</xdr:rowOff>
    </xdr:from>
    <xdr:to>
      <xdr:col>5</xdr:col>
      <xdr:colOff>409575</xdr:colOff>
      <xdr:row>78</xdr:row>
      <xdr:rowOff>52722</xdr:rowOff>
    </xdr:to>
    <xdr:sp macro="" textlink="">
      <xdr:nvSpPr>
        <xdr:cNvPr id="177" name="フローチャート : 判断 176"/>
        <xdr:cNvSpPr/>
      </xdr:nvSpPr>
      <xdr:spPr>
        <a:xfrm>
          <a:off x="3746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69249</xdr:rowOff>
    </xdr:from>
    <xdr:ext cx="469744" cy="259045"/>
    <xdr:sp macro="" textlink="">
      <xdr:nvSpPr>
        <xdr:cNvPr id="178" name="テキスト ボックス 177"/>
        <xdr:cNvSpPr txBox="1"/>
      </xdr:nvSpPr>
      <xdr:spPr>
        <a:xfrm>
          <a:off x="3562427"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78367</xdr:rowOff>
    </xdr:from>
    <xdr:to>
      <xdr:col>4</xdr:col>
      <xdr:colOff>155575</xdr:colOff>
      <xdr:row>78</xdr:row>
      <xdr:rowOff>80744</xdr:rowOff>
    </xdr:to>
    <xdr:cxnSp macro="">
      <xdr:nvCxnSpPr>
        <xdr:cNvPr id="179" name="直線コネクタ 178"/>
        <xdr:cNvCxnSpPr/>
      </xdr:nvCxnSpPr>
      <xdr:spPr>
        <a:xfrm flipV="1">
          <a:off x="2019300" y="13451467"/>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135511</xdr:rowOff>
    </xdr:from>
    <xdr:to>
      <xdr:col>4</xdr:col>
      <xdr:colOff>206375</xdr:colOff>
      <xdr:row>78</xdr:row>
      <xdr:rowOff>65661</xdr:rowOff>
    </xdr:to>
    <xdr:sp macro="" textlink="">
      <xdr:nvSpPr>
        <xdr:cNvPr id="180" name="フローチャート : 判断 179"/>
        <xdr:cNvSpPr/>
      </xdr:nvSpPr>
      <xdr:spPr>
        <a:xfrm>
          <a:off x="2857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82188</xdr:rowOff>
    </xdr:from>
    <xdr:ext cx="469744" cy="259045"/>
    <xdr:sp macro="" textlink="">
      <xdr:nvSpPr>
        <xdr:cNvPr id="181" name="テキスト ボックス 180"/>
        <xdr:cNvSpPr txBox="1"/>
      </xdr:nvSpPr>
      <xdr:spPr>
        <a:xfrm>
          <a:off x="2673427" y="1311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80744</xdr:rowOff>
    </xdr:from>
    <xdr:to>
      <xdr:col>2</xdr:col>
      <xdr:colOff>638175</xdr:colOff>
      <xdr:row>78</xdr:row>
      <xdr:rowOff>91580</xdr:rowOff>
    </xdr:to>
    <xdr:cxnSp macro="">
      <xdr:nvCxnSpPr>
        <xdr:cNvPr id="182" name="直線コネクタ 181"/>
        <xdr:cNvCxnSpPr/>
      </xdr:nvCxnSpPr>
      <xdr:spPr>
        <a:xfrm flipV="1">
          <a:off x="1130300" y="13453844"/>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135923</xdr:rowOff>
    </xdr:from>
    <xdr:to>
      <xdr:col>3</xdr:col>
      <xdr:colOff>3175</xdr:colOff>
      <xdr:row>78</xdr:row>
      <xdr:rowOff>66073</xdr:rowOff>
    </xdr:to>
    <xdr:sp macro="" textlink="">
      <xdr:nvSpPr>
        <xdr:cNvPr id="183" name="フローチャート : 判断 182"/>
        <xdr:cNvSpPr/>
      </xdr:nvSpPr>
      <xdr:spPr>
        <a:xfrm>
          <a:off x="1968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82600</xdr:rowOff>
    </xdr:from>
    <xdr:ext cx="469744" cy="259045"/>
    <xdr:sp macro="" textlink="">
      <xdr:nvSpPr>
        <xdr:cNvPr id="184" name="テキスト ボックス 183"/>
        <xdr:cNvSpPr txBox="1"/>
      </xdr:nvSpPr>
      <xdr:spPr>
        <a:xfrm>
          <a:off x="1784427" y="1311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137272</xdr:rowOff>
    </xdr:from>
    <xdr:to>
      <xdr:col>1</xdr:col>
      <xdr:colOff>485775</xdr:colOff>
      <xdr:row>78</xdr:row>
      <xdr:rowOff>67422</xdr:rowOff>
    </xdr:to>
    <xdr:sp macro="" textlink="">
      <xdr:nvSpPr>
        <xdr:cNvPr id="185" name="フローチャート : 判断 184"/>
        <xdr:cNvSpPr/>
      </xdr:nvSpPr>
      <xdr:spPr>
        <a:xfrm>
          <a:off x="1079500" y="133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83949</xdr:rowOff>
    </xdr:from>
    <xdr:ext cx="469744" cy="259045"/>
    <xdr:sp macro="" textlink="">
      <xdr:nvSpPr>
        <xdr:cNvPr id="186" name="テキスト ボックス 185"/>
        <xdr:cNvSpPr txBox="1"/>
      </xdr:nvSpPr>
      <xdr:spPr>
        <a:xfrm>
          <a:off x="895427" y="1311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128950</xdr:rowOff>
    </xdr:from>
    <xdr:to>
      <xdr:col>6</xdr:col>
      <xdr:colOff>561975</xdr:colOff>
      <xdr:row>78</xdr:row>
      <xdr:rowOff>59100</xdr:rowOff>
    </xdr:to>
    <xdr:sp macro="" textlink="">
      <xdr:nvSpPr>
        <xdr:cNvPr id="192" name="円/楕円 191"/>
        <xdr:cNvSpPr/>
      </xdr:nvSpPr>
      <xdr:spPr>
        <a:xfrm>
          <a:off x="4584700" y="133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51576</xdr:rowOff>
    </xdr:from>
    <xdr:ext cx="469744" cy="259045"/>
    <xdr:sp macro="" textlink="">
      <xdr:nvSpPr>
        <xdr:cNvPr id="193" name="維持補修費該当値テキスト"/>
        <xdr:cNvSpPr txBox="1"/>
      </xdr:nvSpPr>
      <xdr:spPr>
        <a:xfrm>
          <a:off x="4686300" y="1325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11495</xdr:rowOff>
    </xdr:from>
    <xdr:to>
      <xdr:col>5</xdr:col>
      <xdr:colOff>409575</xdr:colOff>
      <xdr:row>78</xdr:row>
      <xdr:rowOff>113095</xdr:rowOff>
    </xdr:to>
    <xdr:sp macro="" textlink="">
      <xdr:nvSpPr>
        <xdr:cNvPr id="194" name="円/楕円 193"/>
        <xdr:cNvSpPr/>
      </xdr:nvSpPr>
      <xdr:spPr>
        <a:xfrm>
          <a:off x="3746500" y="133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104222</xdr:rowOff>
    </xdr:from>
    <xdr:ext cx="469744" cy="259045"/>
    <xdr:sp macro="" textlink="">
      <xdr:nvSpPr>
        <xdr:cNvPr id="195" name="テキスト ボックス 194"/>
        <xdr:cNvSpPr txBox="1"/>
      </xdr:nvSpPr>
      <xdr:spPr>
        <a:xfrm>
          <a:off x="3562427" y="1347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27567</xdr:rowOff>
    </xdr:from>
    <xdr:to>
      <xdr:col>4</xdr:col>
      <xdr:colOff>206375</xdr:colOff>
      <xdr:row>78</xdr:row>
      <xdr:rowOff>129167</xdr:rowOff>
    </xdr:to>
    <xdr:sp macro="" textlink="">
      <xdr:nvSpPr>
        <xdr:cNvPr id="196" name="円/楕円 195"/>
        <xdr:cNvSpPr/>
      </xdr:nvSpPr>
      <xdr:spPr>
        <a:xfrm>
          <a:off x="2857500" y="134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120294</xdr:rowOff>
    </xdr:from>
    <xdr:ext cx="469744" cy="259045"/>
    <xdr:sp macro="" textlink="">
      <xdr:nvSpPr>
        <xdr:cNvPr id="197" name="テキスト ボックス 196"/>
        <xdr:cNvSpPr txBox="1"/>
      </xdr:nvSpPr>
      <xdr:spPr>
        <a:xfrm>
          <a:off x="2673427" y="1349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29944</xdr:rowOff>
    </xdr:from>
    <xdr:to>
      <xdr:col>3</xdr:col>
      <xdr:colOff>3175</xdr:colOff>
      <xdr:row>78</xdr:row>
      <xdr:rowOff>131544</xdr:rowOff>
    </xdr:to>
    <xdr:sp macro="" textlink="">
      <xdr:nvSpPr>
        <xdr:cNvPr id="198" name="円/楕円 197"/>
        <xdr:cNvSpPr/>
      </xdr:nvSpPr>
      <xdr:spPr>
        <a:xfrm>
          <a:off x="1968500" y="134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122671</xdr:rowOff>
    </xdr:from>
    <xdr:ext cx="469744" cy="259045"/>
    <xdr:sp macro="" textlink="">
      <xdr:nvSpPr>
        <xdr:cNvPr id="199" name="テキスト ボックス 198"/>
        <xdr:cNvSpPr txBox="1"/>
      </xdr:nvSpPr>
      <xdr:spPr>
        <a:xfrm>
          <a:off x="1784427" y="134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40780</xdr:rowOff>
    </xdr:from>
    <xdr:to>
      <xdr:col>1</xdr:col>
      <xdr:colOff>485775</xdr:colOff>
      <xdr:row>78</xdr:row>
      <xdr:rowOff>142380</xdr:rowOff>
    </xdr:to>
    <xdr:sp macro="" textlink="">
      <xdr:nvSpPr>
        <xdr:cNvPr id="200" name="円/楕円 199"/>
        <xdr:cNvSpPr/>
      </xdr:nvSpPr>
      <xdr:spPr>
        <a:xfrm>
          <a:off x="1079500" y="134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133507</xdr:rowOff>
    </xdr:from>
    <xdr:ext cx="469744" cy="259045"/>
    <xdr:sp macro="" textlink="">
      <xdr:nvSpPr>
        <xdr:cNvPr id="201" name="テキスト ボックス 200"/>
        <xdr:cNvSpPr txBox="1"/>
      </xdr:nvSpPr>
      <xdr:spPr>
        <a:xfrm>
          <a:off x="895427" y="135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152673</xdr:rowOff>
    </xdr:from>
    <xdr:to>
      <xdr:col>6</xdr:col>
      <xdr:colOff>511175</xdr:colOff>
      <xdr:row>95</xdr:row>
      <xdr:rowOff>155550</xdr:rowOff>
    </xdr:to>
    <xdr:cxnSp macro="">
      <xdr:nvCxnSpPr>
        <xdr:cNvPr id="231" name="直線コネクタ 230"/>
        <xdr:cNvCxnSpPr/>
      </xdr:nvCxnSpPr>
      <xdr:spPr>
        <a:xfrm flipV="1">
          <a:off x="3797300" y="16440423"/>
          <a:ext cx="8382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155550</xdr:rowOff>
    </xdr:from>
    <xdr:to>
      <xdr:col>5</xdr:col>
      <xdr:colOff>358775</xdr:colOff>
      <xdr:row>96</xdr:row>
      <xdr:rowOff>108020</xdr:rowOff>
    </xdr:to>
    <xdr:cxnSp macro="">
      <xdr:nvCxnSpPr>
        <xdr:cNvPr id="234" name="直線コネクタ 233"/>
        <xdr:cNvCxnSpPr/>
      </xdr:nvCxnSpPr>
      <xdr:spPr>
        <a:xfrm flipV="1">
          <a:off x="2908300" y="16443300"/>
          <a:ext cx="889000" cy="12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78403</xdr:rowOff>
    </xdr:from>
    <xdr:to>
      <xdr:col>5</xdr:col>
      <xdr:colOff>409575</xdr:colOff>
      <xdr:row>95</xdr:row>
      <xdr:rowOff>8553</xdr:rowOff>
    </xdr:to>
    <xdr:sp macro="" textlink="">
      <xdr:nvSpPr>
        <xdr:cNvPr id="235" name="フローチャート : 判断 234"/>
        <xdr:cNvSpPr/>
      </xdr:nvSpPr>
      <xdr:spPr>
        <a:xfrm>
          <a:off x="3746500" y="1619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25080</xdr:rowOff>
    </xdr:from>
    <xdr:ext cx="534377" cy="259045"/>
    <xdr:sp macro="" textlink="">
      <xdr:nvSpPr>
        <xdr:cNvPr id="236" name="テキスト ボックス 235"/>
        <xdr:cNvSpPr txBox="1"/>
      </xdr:nvSpPr>
      <xdr:spPr>
        <a:xfrm>
          <a:off x="3530111" y="159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108020</xdr:rowOff>
    </xdr:from>
    <xdr:to>
      <xdr:col>4</xdr:col>
      <xdr:colOff>155575</xdr:colOff>
      <xdr:row>96</xdr:row>
      <xdr:rowOff>108420</xdr:rowOff>
    </xdr:to>
    <xdr:cxnSp macro="">
      <xdr:nvCxnSpPr>
        <xdr:cNvPr id="237" name="直線コネクタ 236"/>
        <xdr:cNvCxnSpPr/>
      </xdr:nvCxnSpPr>
      <xdr:spPr>
        <a:xfrm flipV="1">
          <a:off x="2019300" y="1656722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15291</xdr:rowOff>
    </xdr:from>
    <xdr:to>
      <xdr:col>4</xdr:col>
      <xdr:colOff>206375</xdr:colOff>
      <xdr:row>95</xdr:row>
      <xdr:rowOff>116891</xdr:rowOff>
    </xdr:to>
    <xdr:sp macro="" textlink="">
      <xdr:nvSpPr>
        <xdr:cNvPr id="238" name="フローチャート : 判断 237"/>
        <xdr:cNvSpPr/>
      </xdr:nvSpPr>
      <xdr:spPr>
        <a:xfrm>
          <a:off x="2857500" y="163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133418</xdr:rowOff>
    </xdr:from>
    <xdr:ext cx="534377" cy="259045"/>
    <xdr:sp macro="" textlink="">
      <xdr:nvSpPr>
        <xdr:cNvPr id="239" name="テキスト ボックス 238"/>
        <xdr:cNvSpPr txBox="1"/>
      </xdr:nvSpPr>
      <xdr:spPr>
        <a:xfrm>
          <a:off x="2641111" y="160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108420</xdr:rowOff>
    </xdr:from>
    <xdr:to>
      <xdr:col>2</xdr:col>
      <xdr:colOff>638175</xdr:colOff>
      <xdr:row>96</xdr:row>
      <xdr:rowOff>154845</xdr:rowOff>
    </xdr:to>
    <xdr:cxnSp macro="">
      <xdr:nvCxnSpPr>
        <xdr:cNvPr id="240" name="直線コネクタ 239"/>
        <xdr:cNvCxnSpPr/>
      </xdr:nvCxnSpPr>
      <xdr:spPr>
        <a:xfrm flipV="1">
          <a:off x="1130300" y="16567620"/>
          <a:ext cx="8890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50972</xdr:rowOff>
    </xdr:from>
    <xdr:to>
      <xdr:col>3</xdr:col>
      <xdr:colOff>3175</xdr:colOff>
      <xdr:row>95</xdr:row>
      <xdr:rowOff>152572</xdr:rowOff>
    </xdr:to>
    <xdr:sp macro="" textlink="">
      <xdr:nvSpPr>
        <xdr:cNvPr id="241" name="フローチャート : 判断 240"/>
        <xdr:cNvSpPr/>
      </xdr:nvSpPr>
      <xdr:spPr>
        <a:xfrm>
          <a:off x="1968500" y="163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169099</xdr:rowOff>
    </xdr:from>
    <xdr:ext cx="534377" cy="259045"/>
    <xdr:sp macro="" textlink="">
      <xdr:nvSpPr>
        <xdr:cNvPr id="242" name="テキスト ボックス 241"/>
        <xdr:cNvSpPr txBox="1"/>
      </xdr:nvSpPr>
      <xdr:spPr>
        <a:xfrm>
          <a:off x="1752111" y="161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60420</xdr:rowOff>
    </xdr:from>
    <xdr:to>
      <xdr:col>1</xdr:col>
      <xdr:colOff>485775</xdr:colOff>
      <xdr:row>95</xdr:row>
      <xdr:rowOff>162020</xdr:rowOff>
    </xdr:to>
    <xdr:sp macro="" textlink="">
      <xdr:nvSpPr>
        <xdr:cNvPr id="243" name="フローチャート : 判断 242"/>
        <xdr:cNvSpPr/>
      </xdr:nvSpPr>
      <xdr:spPr>
        <a:xfrm>
          <a:off x="1079500" y="163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7097</xdr:rowOff>
    </xdr:from>
    <xdr:ext cx="534377" cy="259045"/>
    <xdr:sp macro="" textlink="">
      <xdr:nvSpPr>
        <xdr:cNvPr id="244" name="テキスト ボックス 243"/>
        <xdr:cNvSpPr txBox="1"/>
      </xdr:nvSpPr>
      <xdr:spPr>
        <a:xfrm>
          <a:off x="863111" y="161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101873</xdr:rowOff>
    </xdr:from>
    <xdr:to>
      <xdr:col>6</xdr:col>
      <xdr:colOff>561975</xdr:colOff>
      <xdr:row>96</xdr:row>
      <xdr:rowOff>32023</xdr:rowOff>
    </xdr:to>
    <xdr:sp macro="" textlink="">
      <xdr:nvSpPr>
        <xdr:cNvPr id="250" name="円/楕円 249"/>
        <xdr:cNvSpPr/>
      </xdr:nvSpPr>
      <xdr:spPr>
        <a:xfrm>
          <a:off x="4584700" y="163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80300</xdr:rowOff>
    </xdr:from>
    <xdr:ext cx="534377" cy="259045"/>
    <xdr:sp macro="" textlink="">
      <xdr:nvSpPr>
        <xdr:cNvPr id="251" name="扶助費該当値テキスト"/>
        <xdr:cNvSpPr txBox="1"/>
      </xdr:nvSpPr>
      <xdr:spPr>
        <a:xfrm>
          <a:off x="4686300" y="163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50,319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104750</xdr:rowOff>
    </xdr:from>
    <xdr:to>
      <xdr:col>5</xdr:col>
      <xdr:colOff>409575</xdr:colOff>
      <xdr:row>96</xdr:row>
      <xdr:rowOff>34900</xdr:rowOff>
    </xdr:to>
    <xdr:sp macro="" textlink="">
      <xdr:nvSpPr>
        <xdr:cNvPr id="252" name="円/楕円 251"/>
        <xdr:cNvSpPr/>
      </xdr:nvSpPr>
      <xdr:spPr>
        <a:xfrm>
          <a:off x="3746500" y="163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26027</xdr:rowOff>
    </xdr:from>
    <xdr:ext cx="534377" cy="259045"/>
    <xdr:sp macro="" textlink="">
      <xdr:nvSpPr>
        <xdr:cNvPr id="253" name="テキスト ボックス 252"/>
        <xdr:cNvSpPr txBox="1"/>
      </xdr:nvSpPr>
      <xdr:spPr>
        <a:xfrm>
          <a:off x="3530111" y="1648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57220</xdr:rowOff>
    </xdr:from>
    <xdr:to>
      <xdr:col>4</xdr:col>
      <xdr:colOff>206375</xdr:colOff>
      <xdr:row>96</xdr:row>
      <xdr:rowOff>158820</xdr:rowOff>
    </xdr:to>
    <xdr:sp macro="" textlink="">
      <xdr:nvSpPr>
        <xdr:cNvPr id="254" name="円/楕円 253"/>
        <xdr:cNvSpPr/>
      </xdr:nvSpPr>
      <xdr:spPr>
        <a:xfrm>
          <a:off x="2857500" y="165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149947</xdr:rowOff>
    </xdr:from>
    <xdr:ext cx="534377" cy="259045"/>
    <xdr:sp macro="" textlink="">
      <xdr:nvSpPr>
        <xdr:cNvPr id="255" name="テキスト ボックス 254"/>
        <xdr:cNvSpPr txBox="1"/>
      </xdr:nvSpPr>
      <xdr:spPr>
        <a:xfrm>
          <a:off x="2641111" y="1660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57620</xdr:rowOff>
    </xdr:from>
    <xdr:to>
      <xdr:col>3</xdr:col>
      <xdr:colOff>3175</xdr:colOff>
      <xdr:row>96</xdr:row>
      <xdr:rowOff>159220</xdr:rowOff>
    </xdr:to>
    <xdr:sp macro="" textlink="">
      <xdr:nvSpPr>
        <xdr:cNvPr id="256" name="円/楕円 255"/>
        <xdr:cNvSpPr/>
      </xdr:nvSpPr>
      <xdr:spPr>
        <a:xfrm>
          <a:off x="1968500" y="165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150347</xdr:rowOff>
    </xdr:from>
    <xdr:ext cx="534377" cy="259045"/>
    <xdr:sp macro="" textlink="">
      <xdr:nvSpPr>
        <xdr:cNvPr id="257" name="テキスト ボックス 256"/>
        <xdr:cNvSpPr txBox="1"/>
      </xdr:nvSpPr>
      <xdr:spPr>
        <a:xfrm>
          <a:off x="1752111" y="1660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104045</xdr:rowOff>
    </xdr:from>
    <xdr:to>
      <xdr:col>1</xdr:col>
      <xdr:colOff>485775</xdr:colOff>
      <xdr:row>97</xdr:row>
      <xdr:rowOff>34195</xdr:rowOff>
    </xdr:to>
    <xdr:sp macro="" textlink="">
      <xdr:nvSpPr>
        <xdr:cNvPr id="258" name="円/楕円 257"/>
        <xdr:cNvSpPr/>
      </xdr:nvSpPr>
      <xdr:spPr>
        <a:xfrm>
          <a:off x="1079500" y="165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25322</xdr:rowOff>
    </xdr:from>
    <xdr:ext cx="534377" cy="259045"/>
    <xdr:sp macro="" textlink="">
      <xdr:nvSpPr>
        <xdr:cNvPr id="259" name="テキスト ボックス 258"/>
        <xdr:cNvSpPr txBox="1"/>
      </xdr:nvSpPr>
      <xdr:spPr>
        <a:xfrm>
          <a:off x="863111" y="1665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38851</xdr:rowOff>
    </xdr:from>
    <xdr:to>
      <xdr:col>15</xdr:col>
      <xdr:colOff>180975</xdr:colOff>
      <xdr:row>34</xdr:row>
      <xdr:rowOff>80374</xdr:rowOff>
    </xdr:to>
    <xdr:cxnSp macro="">
      <xdr:nvCxnSpPr>
        <xdr:cNvPr id="287" name="直線コネクタ 286"/>
        <xdr:cNvCxnSpPr/>
      </xdr:nvCxnSpPr>
      <xdr:spPr>
        <a:xfrm>
          <a:off x="9639300" y="5696701"/>
          <a:ext cx="838200" cy="2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38851</xdr:rowOff>
    </xdr:from>
    <xdr:to>
      <xdr:col>14</xdr:col>
      <xdr:colOff>28575</xdr:colOff>
      <xdr:row>35</xdr:row>
      <xdr:rowOff>48278</xdr:rowOff>
    </xdr:to>
    <xdr:cxnSp macro="">
      <xdr:nvCxnSpPr>
        <xdr:cNvPr id="290" name="直線コネクタ 289"/>
        <xdr:cNvCxnSpPr/>
      </xdr:nvCxnSpPr>
      <xdr:spPr>
        <a:xfrm flipV="1">
          <a:off x="8750300" y="5696701"/>
          <a:ext cx="889000" cy="3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67412</xdr:rowOff>
    </xdr:from>
    <xdr:to>
      <xdr:col>14</xdr:col>
      <xdr:colOff>79375</xdr:colOff>
      <xdr:row>37</xdr:row>
      <xdr:rowOff>169011</xdr:rowOff>
    </xdr:to>
    <xdr:sp macro="" textlink="">
      <xdr:nvSpPr>
        <xdr:cNvPr id="291" name="フローチャート : 判断 290"/>
        <xdr:cNvSpPr/>
      </xdr:nvSpPr>
      <xdr:spPr>
        <a:xfrm>
          <a:off x="9588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160138</xdr:rowOff>
    </xdr:from>
    <xdr:ext cx="534377" cy="259045"/>
    <xdr:sp macro="" textlink="">
      <xdr:nvSpPr>
        <xdr:cNvPr id="292" name="テキスト ボックス 291"/>
        <xdr:cNvSpPr txBox="1"/>
      </xdr:nvSpPr>
      <xdr:spPr>
        <a:xfrm>
          <a:off x="9372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48278</xdr:rowOff>
    </xdr:from>
    <xdr:to>
      <xdr:col>12</xdr:col>
      <xdr:colOff>511175</xdr:colOff>
      <xdr:row>36</xdr:row>
      <xdr:rowOff>11172</xdr:rowOff>
    </xdr:to>
    <xdr:cxnSp macro="">
      <xdr:nvCxnSpPr>
        <xdr:cNvPr id="293" name="直線コネクタ 292"/>
        <xdr:cNvCxnSpPr/>
      </xdr:nvCxnSpPr>
      <xdr:spPr>
        <a:xfrm flipV="1">
          <a:off x="7861300" y="6049028"/>
          <a:ext cx="889000" cy="13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84694</xdr:rowOff>
    </xdr:from>
    <xdr:to>
      <xdr:col>12</xdr:col>
      <xdr:colOff>561975</xdr:colOff>
      <xdr:row>38</xdr:row>
      <xdr:rowOff>14844</xdr:rowOff>
    </xdr:to>
    <xdr:sp macro="" textlink="">
      <xdr:nvSpPr>
        <xdr:cNvPr id="294" name="フローチャート : 判断 293"/>
        <xdr:cNvSpPr/>
      </xdr:nvSpPr>
      <xdr:spPr>
        <a:xfrm>
          <a:off x="8699500" y="642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5971</xdr:rowOff>
    </xdr:from>
    <xdr:ext cx="534377" cy="259045"/>
    <xdr:sp macro="" textlink="">
      <xdr:nvSpPr>
        <xdr:cNvPr id="295" name="テキスト ボックス 294"/>
        <xdr:cNvSpPr txBox="1"/>
      </xdr:nvSpPr>
      <xdr:spPr>
        <a:xfrm>
          <a:off x="8483111" y="652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11172</xdr:rowOff>
    </xdr:from>
    <xdr:to>
      <xdr:col>11</xdr:col>
      <xdr:colOff>307975</xdr:colOff>
      <xdr:row>36</xdr:row>
      <xdr:rowOff>76195</xdr:rowOff>
    </xdr:to>
    <xdr:cxnSp macro="">
      <xdr:nvCxnSpPr>
        <xdr:cNvPr id="296" name="直線コネクタ 295"/>
        <xdr:cNvCxnSpPr/>
      </xdr:nvCxnSpPr>
      <xdr:spPr>
        <a:xfrm flipV="1">
          <a:off x="6972300" y="6183372"/>
          <a:ext cx="889000" cy="6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130926</xdr:rowOff>
    </xdr:from>
    <xdr:to>
      <xdr:col>11</xdr:col>
      <xdr:colOff>358775</xdr:colOff>
      <xdr:row>38</xdr:row>
      <xdr:rowOff>61075</xdr:rowOff>
    </xdr:to>
    <xdr:sp macro="" textlink="">
      <xdr:nvSpPr>
        <xdr:cNvPr id="297" name="フローチャート : 判断 296"/>
        <xdr:cNvSpPr/>
      </xdr:nvSpPr>
      <xdr:spPr>
        <a:xfrm>
          <a:off x="7810500" y="6474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52203</xdr:rowOff>
    </xdr:from>
    <xdr:ext cx="534377" cy="259045"/>
    <xdr:sp macro="" textlink="">
      <xdr:nvSpPr>
        <xdr:cNvPr id="298" name="テキスト ボックス 297"/>
        <xdr:cNvSpPr txBox="1"/>
      </xdr:nvSpPr>
      <xdr:spPr>
        <a:xfrm>
          <a:off x="7594111" y="65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119258</xdr:rowOff>
    </xdr:from>
    <xdr:to>
      <xdr:col>10</xdr:col>
      <xdr:colOff>155575</xdr:colOff>
      <xdr:row>38</xdr:row>
      <xdr:rowOff>49408</xdr:rowOff>
    </xdr:to>
    <xdr:sp macro="" textlink="">
      <xdr:nvSpPr>
        <xdr:cNvPr id="299" name="フローチャート : 判断 298"/>
        <xdr:cNvSpPr/>
      </xdr:nvSpPr>
      <xdr:spPr>
        <a:xfrm>
          <a:off x="6921500" y="646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40535</xdr:rowOff>
    </xdr:from>
    <xdr:ext cx="534377" cy="259045"/>
    <xdr:sp macro="" textlink="">
      <xdr:nvSpPr>
        <xdr:cNvPr id="300" name="テキスト ボックス 299"/>
        <xdr:cNvSpPr txBox="1"/>
      </xdr:nvSpPr>
      <xdr:spPr>
        <a:xfrm>
          <a:off x="6705111" y="65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29574</xdr:rowOff>
    </xdr:from>
    <xdr:to>
      <xdr:col>15</xdr:col>
      <xdr:colOff>231775</xdr:colOff>
      <xdr:row>34</xdr:row>
      <xdr:rowOff>131174</xdr:rowOff>
    </xdr:to>
    <xdr:sp macro="" textlink="">
      <xdr:nvSpPr>
        <xdr:cNvPr id="306" name="円/楕円 305"/>
        <xdr:cNvSpPr/>
      </xdr:nvSpPr>
      <xdr:spPr>
        <a:xfrm>
          <a:off x="10426700" y="58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52451</xdr:rowOff>
    </xdr:from>
    <xdr:ext cx="599010" cy="259045"/>
    <xdr:sp macro="" textlink="">
      <xdr:nvSpPr>
        <xdr:cNvPr id="307" name="補助費等該当値テキスト"/>
        <xdr:cNvSpPr txBox="1"/>
      </xdr:nvSpPr>
      <xdr:spPr>
        <a:xfrm>
          <a:off x="10528300" y="571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131,488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159501</xdr:rowOff>
    </xdr:from>
    <xdr:to>
      <xdr:col>14</xdr:col>
      <xdr:colOff>79375</xdr:colOff>
      <xdr:row>33</xdr:row>
      <xdr:rowOff>89651</xdr:rowOff>
    </xdr:to>
    <xdr:sp macro="" textlink="">
      <xdr:nvSpPr>
        <xdr:cNvPr id="308" name="円/楕円 307"/>
        <xdr:cNvSpPr/>
      </xdr:nvSpPr>
      <xdr:spPr>
        <a:xfrm>
          <a:off x="9588500" y="56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106178</xdr:rowOff>
    </xdr:from>
    <xdr:ext cx="599010" cy="259045"/>
    <xdr:sp macro="" textlink="">
      <xdr:nvSpPr>
        <xdr:cNvPr id="309" name="テキスト ボックス 308"/>
        <xdr:cNvSpPr txBox="1"/>
      </xdr:nvSpPr>
      <xdr:spPr>
        <a:xfrm>
          <a:off x="9339794" y="542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154,779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168928</xdr:rowOff>
    </xdr:from>
    <xdr:to>
      <xdr:col>12</xdr:col>
      <xdr:colOff>561975</xdr:colOff>
      <xdr:row>35</xdr:row>
      <xdr:rowOff>99078</xdr:rowOff>
    </xdr:to>
    <xdr:sp macro="" textlink="">
      <xdr:nvSpPr>
        <xdr:cNvPr id="310" name="円/楕円 309"/>
        <xdr:cNvSpPr/>
      </xdr:nvSpPr>
      <xdr:spPr>
        <a:xfrm>
          <a:off x="8699500" y="59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115605</xdr:rowOff>
    </xdr:from>
    <xdr:ext cx="599010" cy="259045"/>
    <xdr:sp macro="" textlink="">
      <xdr:nvSpPr>
        <xdr:cNvPr id="311" name="テキスト ボックス 310"/>
        <xdr:cNvSpPr txBox="1"/>
      </xdr:nvSpPr>
      <xdr:spPr>
        <a:xfrm>
          <a:off x="8450794" y="57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116,248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131822</xdr:rowOff>
    </xdr:from>
    <xdr:to>
      <xdr:col>11</xdr:col>
      <xdr:colOff>358775</xdr:colOff>
      <xdr:row>36</xdr:row>
      <xdr:rowOff>61972</xdr:rowOff>
    </xdr:to>
    <xdr:sp macro="" textlink="">
      <xdr:nvSpPr>
        <xdr:cNvPr id="312" name="円/楕円 311"/>
        <xdr:cNvSpPr/>
      </xdr:nvSpPr>
      <xdr:spPr>
        <a:xfrm>
          <a:off x="7810500" y="61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78499</xdr:rowOff>
    </xdr:from>
    <xdr:ext cx="599010" cy="259045"/>
    <xdr:sp macro="" textlink="">
      <xdr:nvSpPr>
        <xdr:cNvPr id="313" name="テキスト ボックス 312"/>
        <xdr:cNvSpPr txBox="1"/>
      </xdr:nvSpPr>
      <xdr:spPr>
        <a:xfrm>
          <a:off x="7561794" y="590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101,556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25395</xdr:rowOff>
    </xdr:from>
    <xdr:to>
      <xdr:col>10</xdr:col>
      <xdr:colOff>155575</xdr:colOff>
      <xdr:row>36</xdr:row>
      <xdr:rowOff>126995</xdr:rowOff>
    </xdr:to>
    <xdr:sp macro="" textlink="">
      <xdr:nvSpPr>
        <xdr:cNvPr id="314" name="円/楕円 313"/>
        <xdr:cNvSpPr/>
      </xdr:nvSpPr>
      <xdr:spPr>
        <a:xfrm>
          <a:off x="6921500" y="619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143522</xdr:rowOff>
    </xdr:from>
    <xdr:ext cx="534377" cy="259045"/>
    <xdr:sp macro="" textlink="">
      <xdr:nvSpPr>
        <xdr:cNvPr id="315" name="テキスト ボックス 314"/>
        <xdr:cNvSpPr txBox="1"/>
      </xdr:nvSpPr>
      <xdr:spPr>
        <a:xfrm>
          <a:off x="6705111" y="597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65681</xdr:rowOff>
    </xdr:from>
    <xdr:to>
      <xdr:col>15</xdr:col>
      <xdr:colOff>180975</xdr:colOff>
      <xdr:row>59</xdr:row>
      <xdr:rowOff>71493</xdr:rowOff>
    </xdr:to>
    <xdr:cxnSp macro="">
      <xdr:nvCxnSpPr>
        <xdr:cNvPr id="346" name="直線コネクタ 345"/>
        <xdr:cNvCxnSpPr/>
      </xdr:nvCxnSpPr>
      <xdr:spPr>
        <a:xfrm flipV="1">
          <a:off x="9639300" y="10181231"/>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71493</xdr:rowOff>
    </xdr:from>
    <xdr:to>
      <xdr:col>14</xdr:col>
      <xdr:colOff>28575</xdr:colOff>
      <xdr:row>59</xdr:row>
      <xdr:rowOff>73295</xdr:rowOff>
    </xdr:to>
    <xdr:cxnSp macro="">
      <xdr:nvCxnSpPr>
        <xdr:cNvPr id="349" name="直線コネクタ 348"/>
        <xdr:cNvCxnSpPr/>
      </xdr:nvCxnSpPr>
      <xdr:spPr>
        <a:xfrm flipV="1">
          <a:off x="8750300" y="10187043"/>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18087</xdr:rowOff>
    </xdr:from>
    <xdr:to>
      <xdr:col>14</xdr:col>
      <xdr:colOff>79375</xdr:colOff>
      <xdr:row>59</xdr:row>
      <xdr:rowOff>119687</xdr:rowOff>
    </xdr:to>
    <xdr:sp macro="" textlink="">
      <xdr:nvSpPr>
        <xdr:cNvPr id="350" name="フローチャート : 判断 349"/>
        <xdr:cNvSpPr/>
      </xdr:nvSpPr>
      <xdr:spPr>
        <a:xfrm>
          <a:off x="9588500" y="1013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136214</xdr:rowOff>
    </xdr:from>
    <xdr:ext cx="534377" cy="259045"/>
    <xdr:sp macro="" textlink="">
      <xdr:nvSpPr>
        <xdr:cNvPr id="351" name="テキスト ボックス 350"/>
        <xdr:cNvSpPr txBox="1"/>
      </xdr:nvSpPr>
      <xdr:spPr>
        <a:xfrm>
          <a:off x="9372111" y="990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73295</xdr:rowOff>
    </xdr:from>
    <xdr:to>
      <xdr:col>12</xdr:col>
      <xdr:colOff>511175</xdr:colOff>
      <xdr:row>59</xdr:row>
      <xdr:rowOff>77195</xdr:rowOff>
    </xdr:to>
    <xdr:cxnSp macro="">
      <xdr:nvCxnSpPr>
        <xdr:cNvPr id="352" name="直線コネクタ 351"/>
        <xdr:cNvCxnSpPr/>
      </xdr:nvCxnSpPr>
      <xdr:spPr>
        <a:xfrm flipV="1">
          <a:off x="7861300" y="10188845"/>
          <a:ext cx="889000" cy="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21055</xdr:rowOff>
    </xdr:from>
    <xdr:to>
      <xdr:col>12</xdr:col>
      <xdr:colOff>561975</xdr:colOff>
      <xdr:row>59</xdr:row>
      <xdr:rowOff>122655</xdr:rowOff>
    </xdr:to>
    <xdr:sp macro="" textlink="">
      <xdr:nvSpPr>
        <xdr:cNvPr id="353" name="フローチャート : 判断 352"/>
        <xdr:cNvSpPr/>
      </xdr:nvSpPr>
      <xdr:spPr>
        <a:xfrm>
          <a:off x="8699500" y="1013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139182</xdr:rowOff>
    </xdr:from>
    <xdr:ext cx="534377" cy="259045"/>
    <xdr:sp macro="" textlink="">
      <xdr:nvSpPr>
        <xdr:cNvPr id="354" name="テキスト ボックス 353"/>
        <xdr:cNvSpPr txBox="1"/>
      </xdr:nvSpPr>
      <xdr:spPr>
        <a:xfrm>
          <a:off x="8483111" y="99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72811</xdr:rowOff>
    </xdr:from>
    <xdr:to>
      <xdr:col>11</xdr:col>
      <xdr:colOff>307975</xdr:colOff>
      <xdr:row>59</xdr:row>
      <xdr:rowOff>77195</xdr:rowOff>
    </xdr:to>
    <xdr:cxnSp macro="">
      <xdr:nvCxnSpPr>
        <xdr:cNvPr id="355" name="直線コネクタ 354"/>
        <xdr:cNvCxnSpPr/>
      </xdr:nvCxnSpPr>
      <xdr:spPr>
        <a:xfrm>
          <a:off x="6972300" y="10188361"/>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26363</xdr:rowOff>
    </xdr:from>
    <xdr:to>
      <xdr:col>11</xdr:col>
      <xdr:colOff>358775</xdr:colOff>
      <xdr:row>59</xdr:row>
      <xdr:rowOff>127963</xdr:rowOff>
    </xdr:to>
    <xdr:sp macro="" textlink="">
      <xdr:nvSpPr>
        <xdr:cNvPr id="356" name="フローチャート : 判断 355"/>
        <xdr:cNvSpPr/>
      </xdr:nvSpPr>
      <xdr:spPr>
        <a:xfrm>
          <a:off x="7810500" y="1014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144490</xdr:rowOff>
    </xdr:from>
    <xdr:ext cx="534377" cy="259045"/>
    <xdr:sp macro="" textlink="">
      <xdr:nvSpPr>
        <xdr:cNvPr id="357" name="テキスト ボックス 356"/>
        <xdr:cNvSpPr txBox="1"/>
      </xdr:nvSpPr>
      <xdr:spPr>
        <a:xfrm>
          <a:off x="7594111" y="99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24926</xdr:rowOff>
    </xdr:from>
    <xdr:to>
      <xdr:col>10</xdr:col>
      <xdr:colOff>155575</xdr:colOff>
      <xdr:row>59</xdr:row>
      <xdr:rowOff>126526</xdr:rowOff>
    </xdr:to>
    <xdr:sp macro="" textlink="">
      <xdr:nvSpPr>
        <xdr:cNvPr id="358" name="フローチャート : 判断 357"/>
        <xdr:cNvSpPr/>
      </xdr:nvSpPr>
      <xdr:spPr>
        <a:xfrm>
          <a:off x="6921500" y="101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117653</xdr:rowOff>
    </xdr:from>
    <xdr:ext cx="534377" cy="259045"/>
    <xdr:sp macro="" textlink="">
      <xdr:nvSpPr>
        <xdr:cNvPr id="359" name="テキスト ボックス 358"/>
        <xdr:cNvSpPr txBox="1"/>
      </xdr:nvSpPr>
      <xdr:spPr>
        <a:xfrm>
          <a:off x="6705111" y="102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14881</xdr:rowOff>
    </xdr:from>
    <xdr:to>
      <xdr:col>15</xdr:col>
      <xdr:colOff>231775</xdr:colOff>
      <xdr:row>59</xdr:row>
      <xdr:rowOff>116481</xdr:rowOff>
    </xdr:to>
    <xdr:sp macro="" textlink="">
      <xdr:nvSpPr>
        <xdr:cNvPr id="365" name="円/楕円 364"/>
        <xdr:cNvSpPr/>
      </xdr:nvSpPr>
      <xdr:spPr>
        <a:xfrm>
          <a:off x="10426700" y="101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155954</xdr:rowOff>
    </xdr:from>
    <xdr:ext cx="599010" cy="259045"/>
    <xdr:sp macro="" textlink="">
      <xdr:nvSpPr>
        <xdr:cNvPr id="366" name="普通建設事業費該当値テキスト"/>
        <xdr:cNvSpPr txBox="1"/>
      </xdr:nvSpPr>
      <xdr:spPr>
        <a:xfrm>
          <a:off x="10528300" y="1010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101,653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20693</xdr:rowOff>
    </xdr:from>
    <xdr:to>
      <xdr:col>14</xdr:col>
      <xdr:colOff>79375</xdr:colOff>
      <xdr:row>59</xdr:row>
      <xdr:rowOff>122293</xdr:rowOff>
    </xdr:to>
    <xdr:sp macro="" textlink="">
      <xdr:nvSpPr>
        <xdr:cNvPr id="367" name="円/楕円 366"/>
        <xdr:cNvSpPr/>
      </xdr:nvSpPr>
      <xdr:spPr>
        <a:xfrm>
          <a:off x="9588500" y="1013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113420</xdr:rowOff>
    </xdr:from>
    <xdr:ext cx="534377" cy="259045"/>
    <xdr:sp macro="" textlink="">
      <xdr:nvSpPr>
        <xdr:cNvPr id="368" name="テキスト ボックス 367"/>
        <xdr:cNvSpPr txBox="1"/>
      </xdr:nvSpPr>
      <xdr:spPr>
        <a:xfrm>
          <a:off x="9372111" y="1022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22495</xdr:rowOff>
    </xdr:from>
    <xdr:to>
      <xdr:col>12</xdr:col>
      <xdr:colOff>561975</xdr:colOff>
      <xdr:row>59</xdr:row>
      <xdr:rowOff>124095</xdr:rowOff>
    </xdr:to>
    <xdr:sp macro="" textlink="">
      <xdr:nvSpPr>
        <xdr:cNvPr id="369" name="円/楕円 368"/>
        <xdr:cNvSpPr/>
      </xdr:nvSpPr>
      <xdr:spPr>
        <a:xfrm>
          <a:off x="8699500" y="101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115222</xdr:rowOff>
    </xdr:from>
    <xdr:ext cx="534377" cy="259045"/>
    <xdr:sp macro="" textlink="">
      <xdr:nvSpPr>
        <xdr:cNvPr id="370" name="テキスト ボックス 369"/>
        <xdr:cNvSpPr txBox="1"/>
      </xdr:nvSpPr>
      <xdr:spPr>
        <a:xfrm>
          <a:off x="8483111" y="1023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26395</xdr:rowOff>
    </xdr:from>
    <xdr:to>
      <xdr:col>11</xdr:col>
      <xdr:colOff>358775</xdr:colOff>
      <xdr:row>59</xdr:row>
      <xdr:rowOff>127995</xdr:rowOff>
    </xdr:to>
    <xdr:sp macro="" textlink="">
      <xdr:nvSpPr>
        <xdr:cNvPr id="371" name="円/楕円 370"/>
        <xdr:cNvSpPr/>
      </xdr:nvSpPr>
      <xdr:spPr>
        <a:xfrm>
          <a:off x="7810500" y="1014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119122</xdr:rowOff>
    </xdr:from>
    <xdr:ext cx="534377" cy="259045"/>
    <xdr:sp macro="" textlink="">
      <xdr:nvSpPr>
        <xdr:cNvPr id="372" name="テキスト ボックス 371"/>
        <xdr:cNvSpPr txBox="1"/>
      </xdr:nvSpPr>
      <xdr:spPr>
        <a:xfrm>
          <a:off x="7594111" y="102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22011</xdr:rowOff>
    </xdr:from>
    <xdr:to>
      <xdr:col>10</xdr:col>
      <xdr:colOff>155575</xdr:colOff>
      <xdr:row>59</xdr:row>
      <xdr:rowOff>123611</xdr:rowOff>
    </xdr:to>
    <xdr:sp macro="" textlink="">
      <xdr:nvSpPr>
        <xdr:cNvPr id="373" name="円/楕円 372"/>
        <xdr:cNvSpPr/>
      </xdr:nvSpPr>
      <xdr:spPr>
        <a:xfrm>
          <a:off x="6921500" y="101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140138</xdr:rowOff>
    </xdr:from>
    <xdr:ext cx="534377" cy="259045"/>
    <xdr:sp macro="" textlink="">
      <xdr:nvSpPr>
        <xdr:cNvPr id="374" name="テキスト ボックス 373"/>
        <xdr:cNvSpPr txBox="1"/>
      </xdr:nvSpPr>
      <xdr:spPr>
        <a:xfrm>
          <a:off x="6705111" y="991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120413</xdr:rowOff>
    </xdr:from>
    <xdr:to>
      <xdr:col>15</xdr:col>
      <xdr:colOff>180975</xdr:colOff>
      <xdr:row>78</xdr:row>
      <xdr:rowOff>123887</xdr:rowOff>
    </xdr:to>
    <xdr:cxnSp macro="">
      <xdr:nvCxnSpPr>
        <xdr:cNvPr id="401" name="直線コネクタ 400"/>
        <xdr:cNvCxnSpPr/>
      </xdr:nvCxnSpPr>
      <xdr:spPr>
        <a:xfrm>
          <a:off x="9639300" y="13493513"/>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71417</xdr:rowOff>
    </xdr:from>
    <xdr:to>
      <xdr:col>14</xdr:col>
      <xdr:colOff>79375</xdr:colOff>
      <xdr:row>79</xdr:row>
      <xdr:rowOff>1567</xdr:rowOff>
    </xdr:to>
    <xdr:sp macro="" textlink="">
      <xdr:nvSpPr>
        <xdr:cNvPr id="404" name="フローチャート : 判断 403"/>
        <xdr:cNvSpPr/>
      </xdr:nvSpPr>
      <xdr:spPr>
        <a:xfrm>
          <a:off x="9588500" y="1344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164144</xdr:rowOff>
    </xdr:from>
    <xdr:ext cx="534377" cy="259045"/>
    <xdr:sp macro="" textlink="">
      <xdr:nvSpPr>
        <xdr:cNvPr id="405" name="テキスト ボックス 404"/>
        <xdr:cNvSpPr txBox="1"/>
      </xdr:nvSpPr>
      <xdr:spPr>
        <a:xfrm>
          <a:off x="9372111" y="1353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73087</xdr:rowOff>
    </xdr:from>
    <xdr:to>
      <xdr:col>15</xdr:col>
      <xdr:colOff>231775</xdr:colOff>
      <xdr:row>79</xdr:row>
      <xdr:rowOff>3237</xdr:rowOff>
    </xdr:to>
    <xdr:sp macro="" textlink="">
      <xdr:nvSpPr>
        <xdr:cNvPr id="411" name="円/楕円 410"/>
        <xdr:cNvSpPr/>
      </xdr:nvSpPr>
      <xdr:spPr>
        <a:xfrm>
          <a:off x="10426700" y="1344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37611</xdr:rowOff>
    </xdr:from>
    <xdr:ext cx="534377" cy="259045"/>
    <xdr:sp macro="" textlink="">
      <xdr:nvSpPr>
        <xdr:cNvPr id="412" name="普通建設事業費 （ うち新規整備　）該当値テキスト"/>
        <xdr:cNvSpPr txBox="1"/>
      </xdr:nvSpPr>
      <xdr:spPr>
        <a:xfrm>
          <a:off x="10528300" y="134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69613</xdr:rowOff>
    </xdr:from>
    <xdr:to>
      <xdr:col>14</xdr:col>
      <xdr:colOff>79375</xdr:colOff>
      <xdr:row>78</xdr:row>
      <xdr:rowOff>171213</xdr:rowOff>
    </xdr:to>
    <xdr:sp macro="" textlink="">
      <xdr:nvSpPr>
        <xdr:cNvPr id="413" name="円/楕円 412"/>
        <xdr:cNvSpPr/>
      </xdr:nvSpPr>
      <xdr:spPr>
        <a:xfrm>
          <a:off x="9588500" y="134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16290</xdr:rowOff>
    </xdr:from>
    <xdr:ext cx="534377" cy="259045"/>
    <xdr:sp macro="" textlink="">
      <xdr:nvSpPr>
        <xdr:cNvPr id="414" name="テキスト ボックス 413"/>
        <xdr:cNvSpPr txBox="1"/>
      </xdr:nvSpPr>
      <xdr:spPr>
        <a:xfrm>
          <a:off x="9372111" y="132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64427</xdr:rowOff>
    </xdr:from>
    <xdr:to>
      <xdr:col>15</xdr:col>
      <xdr:colOff>180975</xdr:colOff>
      <xdr:row>98</xdr:row>
      <xdr:rowOff>8113</xdr:rowOff>
    </xdr:to>
    <xdr:cxnSp macro="">
      <xdr:nvCxnSpPr>
        <xdr:cNvPr id="441" name="直線コネクタ 440"/>
        <xdr:cNvCxnSpPr/>
      </xdr:nvCxnSpPr>
      <xdr:spPr>
        <a:xfrm flipV="1">
          <a:off x="9639300" y="16695077"/>
          <a:ext cx="838200" cy="1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44" name="フローチャート : 判断 443"/>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45" name="テキスト ボックス 444"/>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13627</xdr:rowOff>
    </xdr:from>
    <xdr:to>
      <xdr:col>15</xdr:col>
      <xdr:colOff>231775</xdr:colOff>
      <xdr:row>97</xdr:row>
      <xdr:rowOff>115227</xdr:rowOff>
    </xdr:to>
    <xdr:sp macro="" textlink="">
      <xdr:nvSpPr>
        <xdr:cNvPr id="451" name="円/楕円 450"/>
        <xdr:cNvSpPr/>
      </xdr:nvSpPr>
      <xdr:spPr>
        <a:xfrm>
          <a:off x="10426700" y="166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36504</xdr:rowOff>
    </xdr:from>
    <xdr:ext cx="534377" cy="259045"/>
    <xdr:sp macro="" textlink="">
      <xdr:nvSpPr>
        <xdr:cNvPr id="452" name="普通建設事業費 （ うち更新整備　）該当値テキスト"/>
        <xdr:cNvSpPr txBox="1"/>
      </xdr:nvSpPr>
      <xdr:spPr>
        <a:xfrm>
          <a:off x="10528300" y="164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128763</xdr:rowOff>
    </xdr:from>
    <xdr:to>
      <xdr:col>14</xdr:col>
      <xdr:colOff>79375</xdr:colOff>
      <xdr:row>98</xdr:row>
      <xdr:rowOff>58913</xdr:rowOff>
    </xdr:to>
    <xdr:sp macro="" textlink="">
      <xdr:nvSpPr>
        <xdr:cNvPr id="453" name="円/楕円 452"/>
        <xdr:cNvSpPr/>
      </xdr:nvSpPr>
      <xdr:spPr>
        <a:xfrm>
          <a:off x="9588500" y="167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50040</xdr:rowOff>
    </xdr:from>
    <xdr:ext cx="534377" cy="259045"/>
    <xdr:sp macro="" textlink="">
      <xdr:nvSpPr>
        <xdr:cNvPr id="454" name="テキスト ボックス 453"/>
        <xdr:cNvSpPr txBox="1"/>
      </xdr:nvSpPr>
      <xdr:spPr>
        <a:xfrm>
          <a:off x="9372111" y="168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17005</xdr:rowOff>
    </xdr:from>
    <xdr:to>
      <xdr:col>23</xdr:col>
      <xdr:colOff>517525</xdr:colOff>
      <xdr:row>37</xdr:row>
      <xdr:rowOff>56444</xdr:rowOff>
    </xdr:to>
    <xdr:cxnSp macro="">
      <xdr:nvCxnSpPr>
        <xdr:cNvPr id="479" name="直線コネクタ 478"/>
        <xdr:cNvCxnSpPr/>
      </xdr:nvCxnSpPr>
      <xdr:spPr>
        <a:xfrm>
          <a:off x="15481300" y="6360655"/>
          <a:ext cx="838200" cy="3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87844</xdr:rowOff>
    </xdr:from>
    <xdr:ext cx="469744" cy="259045"/>
    <xdr:sp macro="" textlink="">
      <xdr:nvSpPr>
        <xdr:cNvPr id="480" name="災害復旧事業費平均値テキスト"/>
        <xdr:cNvSpPr txBox="1"/>
      </xdr:nvSpPr>
      <xdr:spPr>
        <a:xfrm>
          <a:off x="16370300" y="643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17005</xdr:rowOff>
    </xdr:from>
    <xdr:to>
      <xdr:col>22</xdr:col>
      <xdr:colOff>365125</xdr:colOff>
      <xdr:row>37</xdr:row>
      <xdr:rowOff>169990</xdr:rowOff>
    </xdr:to>
    <xdr:cxnSp macro="">
      <xdr:nvCxnSpPr>
        <xdr:cNvPr id="482" name="直線コネクタ 481"/>
        <xdr:cNvCxnSpPr/>
      </xdr:nvCxnSpPr>
      <xdr:spPr>
        <a:xfrm flipV="1">
          <a:off x="14592300" y="6360655"/>
          <a:ext cx="889000" cy="15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119235</xdr:rowOff>
    </xdr:from>
    <xdr:to>
      <xdr:col>22</xdr:col>
      <xdr:colOff>415925</xdr:colOff>
      <xdr:row>38</xdr:row>
      <xdr:rowOff>49385</xdr:rowOff>
    </xdr:to>
    <xdr:sp macro="" textlink="">
      <xdr:nvSpPr>
        <xdr:cNvPr id="483" name="フローチャート : 判断 482"/>
        <xdr:cNvSpPr/>
      </xdr:nvSpPr>
      <xdr:spPr>
        <a:xfrm>
          <a:off x="15430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40512</xdr:rowOff>
    </xdr:from>
    <xdr:ext cx="469744" cy="259045"/>
    <xdr:sp macro="" textlink="">
      <xdr:nvSpPr>
        <xdr:cNvPr id="484" name="テキスト ボックス 483"/>
        <xdr:cNvSpPr txBox="1"/>
      </xdr:nvSpPr>
      <xdr:spPr>
        <a:xfrm>
          <a:off x="15246427"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169990</xdr:rowOff>
    </xdr:from>
    <xdr:to>
      <xdr:col>21</xdr:col>
      <xdr:colOff>161925</xdr:colOff>
      <xdr:row>38</xdr:row>
      <xdr:rowOff>8495</xdr:rowOff>
    </xdr:to>
    <xdr:cxnSp macro="">
      <xdr:nvCxnSpPr>
        <xdr:cNvPr id="485" name="直線コネクタ 484"/>
        <xdr:cNvCxnSpPr/>
      </xdr:nvCxnSpPr>
      <xdr:spPr>
        <a:xfrm flipV="1">
          <a:off x="13703300" y="6513640"/>
          <a:ext cx="889000" cy="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113646</xdr:rowOff>
    </xdr:from>
    <xdr:to>
      <xdr:col>21</xdr:col>
      <xdr:colOff>212725</xdr:colOff>
      <xdr:row>38</xdr:row>
      <xdr:rowOff>43796</xdr:rowOff>
    </xdr:to>
    <xdr:sp macro="" textlink="">
      <xdr:nvSpPr>
        <xdr:cNvPr id="486" name="フローチャート : 判断 485"/>
        <xdr:cNvSpPr/>
      </xdr:nvSpPr>
      <xdr:spPr>
        <a:xfrm>
          <a:off x="14541500" y="645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60323</xdr:rowOff>
    </xdr:from>
    <xdr:ext cx="469744" cy="259045"/>
    <xdr:sp macro="" textlink="">
      <xdr:nvSpPr>
        <xdr:cNvPr id="487" name="テキスト ボックス 486"/>
        <xdr:cNvSpPr txBox="1"/>
      </xdr:nvSpPr>
      <xdr:spPr>
        <a:xfrm>
          <a:off x="14357427" y="623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160531</xdr:rowOff>
    </xdr:from>
    <xdr:to>
      <xdr:col>19</xdr:col>
      <xdr:colOff>644525</xdr:colOff>
      <xdr:row>38</xdr:row>
      <xdr:rowOff>8495</xdr:rowOff>
    </xdr:to>
    <xdr:cxnSp macro="">
      <xdr:nvCxnSpPr>
        <xdr:cNvPr id="488" name="直線コネクタ 487"/>
        <xdr:cNvCxnSpPr/>
      </xdr:nvCxnSpPr>
      <xdr:spPr>
        <a:xfrm>
          <a:off x="12814300" y="6504181"/>
          <a:ext cx="8890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98004</xdr:rowOff>
    </xdr:from>
    <xdr:to>
      <xdr:col>20</xdr:col>
      <xdr:colOff>9525</xdr:colOff>
      <xdr:row>38</xdr:row>
      <xdr:rowOff>28154</xdr:rowOff>
    </xdr:to>
    <xdr:sp macro="" textlink="">
      <xdr:nvSpPr>
        <xdr:cNvPr id="489" name="フローチャート : 判断 488"/>
        <xdr:cNvSpPr/>
      </xdr:nvSpPr>
      <xdr:spPr>
        <a:xfrm>
          <a:off x="13652500" y="6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44681</xdr:rowOff>
    </xdr:from>
    <xdr:ext cx="469744" cy="259045"/>
    <xdr:sp macro="" textlink="">
      <xdr:nvSpPr>
        <xdr:cNvPr id="490" name="テキスト ボックス 489"/>
        <xdr:cNvSpPr txBox="1"/>
      </xdr:nvSpPr>
      <xdr:spPr>
        <a:xfrm>
          <a:off x="13468427" y="62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109823</xdr:rowOff>
    </xdr:from>
    <xdr:to>
      <xdr:col>18</xdr:col>
      <xdr:colOff>492125</xdr:colOff>
      <xdr:row>38</xdr:row>
      <xdr:rowOff>39973</xdr:rowOff>
    </xdr:to>
    <xdr:sp macro="" textlink="">
      <xdr:nvSpPr>
        <xdr:cNvPr id="491" name="フローチャート : 判断 490"/>
        <xdr:cNvSpPr/>
      </xdr:nvSpPr>
      <xdr:spPr>
        <a:xfrm>
          <a:off x="12763500" y="645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31100</xdr:rowOff>
    </xdr:from>
    <xdr:ext cx="469744" cy="259045"/>
    <xdr:sp macro="" textlink="">
      <xdr:nvSpPr>
        <xdr:cNvPr id="492" name="テキスト ボックス 491"/>
        <xdr:cNvSpPr txBox="1"/>
      </xdr:nvSpPr>
      <xdr:spPr>
        <a:xfrm>
          <a:off x="12579427" y="654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5644</xdr:rowOff>
    </xdr:from>
    <xdr:to>
      <xdr:col>23</xdr:col>
      <xdr:colOff>568325</xdr:colOff>
      <xdr:row>37</xdr:row>
      <xdr:rowOff>107244</xdr:rowOff>
    </xdr:to>
    <xdr:sp macro="" textlink="">
      <xdr:nvSpPr>
        <xdr:cNvPr id="498" name="円/楕円 497"/>
        <xdr:cNvSpPr/>
      </xdr:nvSpPr>
      <xdr:spPr>
        <a:xfrm>
          <a:off x="16268700" y="63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28521</xdr:rowOff>
    </xdr:from>
    <xdr:ext cx="534377" cy="259045"/>
    <xdr:sp macro="" textlink="">
      <xdr:nvSpPr>
        <xdr:cNvPr id="499" name="災害復旧事業費該当値テキスト"/>
        <xdr:cNvSpPr txBox="1"/>
      </xdr:nvSpPr>
      <xdr:spPr>
        <a:xfrm>
          <a:off x="16370300" y="62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137655</xdr:rowOff>
    </xdr:from>
    <xdr:to>
      <xdr:col>22</xdr:col>
      <xdr:colOff>415925</xdr:colOff>
      <xdr:row>37</xdr:row>
      <xdr:rowOff>67805</xdr:rowOff>
    </xdr:to>
    <xdr:sp macro="" textlink="">
      <xdr:nvSpPr>
        <xdr:cNvPr id="500" name="円/楕円 499"/>
        <xdr:cNvSpPr/>
      </xdr:nvSpPr>
      <xdr:spPr>
        <a:xfrm>
          <a:off x="15430500" y="63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84332</xdr:rowOff>
    </xdr:from>
    <xdr:ext cx="534377" cy="259045"/>
    <xdr:sp macro="" textlink="">
      <xdr:nvSpPr>
        <xdr:cNvPr id="501" name="テキスト ボックス 500"/>
        <xdr:cNvSpPr txBox="1"/>
      </xdr:nvSpPr>
      <xdr:spPr>
        <a:xfrm>
          <a:off x="15214111" y="60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119190</xdr:rowOff>
    </xdr:from>
    <xdr:to>
      <xdr:col>21</xdr:col>
      <xdr:colOff>212725</xdr:colOff>
      <xdr:row>38</xdr:row>
      <xdr:rowOff>49340</xdr:rowOff>
    </xdr:to>
    <xdr:sp macro="" textlink="">
      <xdr:nvSpPr>
        <xdr:cNvPr id="502" name="円/楕円 501"/>
        <xdr:cNvSpPr/>
      </xdr:nvSpPr>
      <xdr:spPr>
        <a:xfrm>
          <a:off x="14541500" y="64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40467</xdr:rowOff>
    </xdr:from>
    <xdr:ext cx="469744" cy="259045"/>
    <xdr:sp macro="" textlink="">
      <xdr:nvSpPr>
        <xdr:cNvPr id="503" name="テキスト ボックス 502"/>
        <xdr:cNvSpPr txBox="1"/>
      </xdr:nvSpPr>
      <xdr:spPr>
        <a:xfrm>
          <a:off x="14357427"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129145</xdr:rowOff>
    </xdr:from>
    <xdr:to>
      <xdr:col>20</xdr:col>
      <xdr:colOff>9525</xdr:colOff>
      <xdr:row>38</xdr:row>
      <xdr:rowOff>59296</xdr:rowOff>
    </xdr:to>
    <xdr:sp macro="" textlink="">
      <xdr:nvSpPr>
        <xdr:cNvPr id="504" name="円/楕円 503"/>
        <xdr:cNvSpPr/>
      </xdr:nvSpPr>
      <xdr:spPr>
        <a:xfrm>
          <a:off x="13652500" y="6472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50422</xdr:rowOff>
    </xdr:from>
    <xdr:ext cx="469744" cy="259045"/>
    <xdr:sp macro="" textlink="">
      <xdr:nvSpPr>
        <xdr:cNvPr id="505" name="テキスト ボックス 504"/>
        <xdr:cNvSpPr txBox="1"/>
      </xdr:nvSpPr>
      <xdr:spPr>
        <a:xfrm>
          <a:off x="13468427" y="656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109731</xdr:rowOff>
    </xdr:from>
    <xdr:to>
      <xdr:col>18</xdr:col>
      <xdr:colOff>492125</xdr:colOff>
      <xdr:row>38</xdr:row>
      <xdr:rowOff>39881</xdr:rowOff>
    </xdr:to>
    <xdr:sp macro="" textlink="">
      <xdr:nvSpPr>
        <xdr:cNvPr id="506" name="円/楕円 505"/>
        <xdr:cNvSpPr/>
      </xdr:nvSpPr>
      <xdr:spPr>
        <a:xfrm>
          <a:off x="12763500" y="64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56408</xdr:rowOff>
    </xdr:from>
    <xdr:ext cx="469744" cy="259045"/>
    <xdr:sp macro="" textlink="">
      <xdr:nvSpPr>
        <xdr:cNvPr id="507" name="テキスト ボックス 506"/>
        <xdr:cNvSpPr txBox="1"/>
      </xdr:nvSpPr>
      <xdr:spPr>
        <a:xfrm>
          <a:off x="12579427" y="622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85693</xdr:rowOff>
    </xdr:from>
    <xdr:to>
      <xdr:col>23</xdr:col>
      <xdr:colOff>517525</xdr:colOff>
      <xdr:row>74</xdr:row>
      <xdr:rowOff>166035</xdr:rowOff>
    </xdr:to>
    <xdr:cxnSp macro="">
      <xdr:nvCxnSpPr>
        <xdr:cNvPr id="581" name="直線コネクタ 580"/>
        <xdr:cNvCxnSpPr/>
      </xdr:nvCxnSpPr>
      <xdr:spPr>
        <a:xfrm>
          <a:off x="15481300" y="12772993"/>
          <a:ext cx="838200" cy="8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85693</xdr:rowOff>
    </xdr:from>
    <xdr:to>
      <xdr:col>22</xdr:col>
      <xdr:colOff>365125</xdr:colOff>
      <xdr:row>74</xdr:row>
      <xdr:rowOff>95243</xdr:rowOff>
    </xdr:to>
    <xdr:cxnSp macro="">
      <xdr:nvCxnSpPr>
        <xdr:cNvPr id="584" name="直線コネクタ 583"/>
        <xdr:cNvCxnSpPr/>
      </xdr:nvCxnSpPr>
      <xdr:spPr>
        <a:xfrm flipV="1">
          <a:off x="14592300" y="12772993"/>
          <a:ext cx="889000" cy="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141232</xdr:rowOff>
    </xdr:from>
    <xdr:to>
      <xdr:col>22</xdr:col>
      <xdr:colOff>415925</xdr:colOff>
      <xdr:row>76</xdr:row>
      <xdr:rowOff>71382</xdr:rowOff>
    </xdr:to>
    <xdr:sp macro="" textlink="">
      <xdr:nvSpPr>
        <xdr:cNvPr id="585" name="フローチャート : 判断 584"/>
        <xdr:cNvSpPr/>
      </xdr:nvSpPr>
      <xdr:spPr>
        <a:xfrm>
          <a:off x="15430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62509</xdr:rowOff>
    </xdr:from>
    <xdr:ext cx="534377" cy="259045"/>
    <xdr:sp macro="" textlink="">
      <xdr:nvSpPr>
        <xdr:cNvPr id="586" name="テキスト ボックス 585"/>
        <xdr:cNvSpPr txBox="1"/>
      </xdr:nvSpPr>
      <xdr:spPr>
        <a:xfrm>
          <a:off x="15214111" y="130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95243</xdr:rowOff>
    </xdr:from>
    <xdr:to>
      <xdr:col>21</xdr:col>
      <xdr:colOff>161925</xdr:colOff>
      <xdr:row>74</xdr:row>
      <xdr:rowOff>97626</xdr:rowOff>
    </xdr:to>
    <xdr:cxnSp macro="">
      <xdr:nvCxnSpPr>
        <xdr:cNvPr id="587" name="直線コネクタ 586"/>
        <xdr:cNvCxnSpPr/>
      </xdr:nvCxnSpPr>
      <xdr:spPr>
        <a:xfrm flipV="1">
          <a:off x="13703300" y="12782543"/>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139106</xdr:rowOff>
    </xdr:from>
    <xdr:to>
      <xdr:col>21</xdr:col>
      <xdr:colOff>212725</xdr:colOff>
      <xdr:row>76</xdr:row>
      <xdr:rowOff>69256</xdr:rowOff>
    </xdr:to>
    <xdr:sp macro="" textlink="">
      <xdr:nvSpPr>
        <xdr:cNvPr id="588" name="フローチャート : 判断 587"/>
        <xdr:cNvSpPr/>
      </xdr:nvSpPr>
      <xdr:spPr>
        <a:xfrm>
          <a:off x="14541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60383</xdr:rowOff>
    </xdr:from>
    <xdr:ext cx="534377" cy="259045"/>
    <xdr:sp macro="" textlink="">
      <xdr:nvSpPr>
        <xdr:cNvPr id="589" name="テキスト ボックス 588"/>
        <xdr:cNvSpPr txBox="1"/>
      </xdr:nvSpPr>
      <xdr:spPr>
        <a:xfrm>
          <a:off x="14325111" y="130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167167</xdr:rowOff>
    </xdr:from>
    <xdr:to>
      <xdr:col>19</xdr:col>
      <xdr:colOff>644525</xdr:colOff>
      <xdr:row>74</xdr:row>
      <xdr:rowOff>97626</xdr:rowOff>
    </xdr:to>
    <xdr:cxnSp macro="">
      <xdr:nvCxnSpPr>
        <xdr:cNvPr id="590" name="直線コネクタ 589"/>
        <xdr:cNvCxnSpPr/>
      </xdr:nvCxnSpPr>
      <xdr:spPr>
        <a:xfrm>
          <a:off x="12814300" y="12511567"/>
          <a:ext cx="889000" cy="27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139621</xdr:rowOff>
    </xdr:from>
    <xdr:to>
      <xdr:col>20</xdr:col>
      <xdr:colOff>9525</xdr:colOff>
      <xdr:row>76</xdr:row>
      <xdr:rowOff>69771</xdr:rowOff>
    </xdr:to>
    <xdr:sp macro="" textlink="">
      <xdr:nvSpPr>
        <xdr:cNvPr id="591" name="フローチャート : 判断 590"/>
        <xdr:cNvSpPr/>
      </xdr:nvSpPr>
      <xdr:spPr>
        <a:xfrm>
          <a:off x="13652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60898</xdr:rowOff>
    </xdr:from>
    <xdr:ext cx="534377" cy="259045"/>
    <xdr:sp macro="" textlink="">
      <xdr:nvSpPr>
        <xdr:cNvPr id="592" name="テキスト ボックス 591"/>
        <xdr:cNvSpPr txBox="1"/>
      </xdr:nvSpPr>
      <xdr:spPr>
        <a:xfrm>
          <a:off x="13436111" y="130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132225</xdr:rowOff>
    </xdr:from>
    <xdr:to>
      <xdr:col>18</xdr:col>
      <xdr:colOff>492125</xdr:colOff>
      <xdr:row>76</xdr:row>
      <xdr:rowOff>62374</xdr:rowOff>
    </xdr:to>
    <xdr:sp macro="" textlink="">
      <xdr:nvSpPr>
        <xdr:cNvPr id="593" name="フローチャート : 判断 592"/>
        <xdr:cNvSpPr/>
      </xdr:nvSpPr>
      <xdr:spPr>
        <a:xfrm>
          <a:off x="12763500" y="129909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53503</xdr:rowOff>
    </xdr:from>
    <xdr:ext cx="534377" cy="259045"/>
    <xdr:sp macro="" textlink="">
      <xdr:nvSpPr>
        <xdr:cNvPr id="594" name="テキスト ボックス 593"/>
        <xdr:cNvSpPr txBox="1"/>
      </xdr:nvSpPr>
      <xdr:spPr>
        <a:xfrm>
          <a:off x="12547111" y="130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115235</xdr:rowOff>
    </xdr:from>
    <xdr:to>
      <xdr:col>23</xdr:col>
      <xdr:colOff>568325</xdr:colOff>
      <xdr:row>75</xdr:row>
      <xdr:rowOff>45385</xdr:rowOff>
    </xdr:to>
    <xdr:sp macro="" textlink="">
      <xdr:nvSpPr>
        <xdr:cNvPr id="600" name="円/楕円 599"/>
        <xdr:cNvSpPr/>
      </xdr:nvSpPr>
      <xdr:spPr>
        <a:xfrm>
          <a:off x="16268700" y="128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138112</xdr:rowOff>
    </xdr:from>
    <xdr:ext cx="534377" cy="259045"/>
    <xdr:sp macro="" textlink="">
      <xdr:nvSpPr>
        <xdr:cNvPr id="601" name="公債費該当値テキスト"/>
        <xdr:cNvSpPr txBox="1"/>
      </xdr:nvSpPr>
      <xdr:spPr>
        <a:xfrm>
          <a:off x="16370300" y="1265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95,392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34893</xdr:rowOff>
    </xdr:from>
    <xdr:to>
      <xdr:col>22</xdr:col>
      <xdr:colOff>415925</xdr:colOff>
      <xdr:row>74</xdr:row>
      <xdr:rowOff>136493</xdr:rowOff>
    </xdr:to>
    <xdr:sp macro="" textlink="">
      <xdr:nvSpPr>
        <xdr:cNvPr id="602" name="円/楕円 601"/>
        <xdr:cNvSpPr/>
      </xdr:nvSpPr>
      <xdr:spPr>
        <a:xfrm>
          <a:off x="15430500" y="127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153020</xdr:rowOff>
    </xdr:from>
    <xdr:ext cx="599010" cy="259045"/>
    <xdr:sp macro="" textlink="">
      <xdr:nvSpPr>
        <xdr:cNvPr id="603" name="テキスト ボックス 602"/>
        <xdr:cNvSpPr txBox="1"/>
      </xdr:nvSpPr>
      <xdr:spPr>
        <a:xfrm>
          <a:off x="15181794" y="1249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109,450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44443</xdr:rowOff>
    </xdr:from>
    <xdr:to>
      <xdr:col>21</xdr:col>
      <xdr:colOff>212725</xdr:colOff>
      <xdr:row>74</xdr:row>
      <xdr:rowOff>146043</xdr:rowOff>
    </xdr:to>
    <xdr:sp macro="" textlink="">
      <xdr:nvSpPr>
        <xdr:cNvPr id="604" name="円/楕円 603"/>
        <xdr:cNvSpPr/>
      </xdr:nvSpPr>
      <xdr:spPr>
        <a:xfrm>
          <a:off x="14541500" y="127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162570</xdr:rowOff>
    </xdr:from>
    <xdr:ext cx="599010" cy="259045"/>
    <xdr:sp macro="" textlink="">
      <xdr:nvSpPr>
        <xdr:cNvPr id="605" name="テキスト ボックス 604"/>
        <xdr:cNvSpPr txBox="1"/>
      </xdr:nvSpPr>
      <xdr:spPr>
        <a:xfrm>
          <a:off x="14292794" y="1250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107,779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46826</xdr:rowOff>
    </xdr:from>
    <xdr:to>
      <xdr:col>20</xdr:col>
      <xdr:colOff>9525</xdr:colOff>
      <xdr:row>74</xdr:row>
      <xdr:rowOff>148426</xdr:rowOff>
    </xdr:to>
    <xdr:sp macro="" textlink="">
      <xdr:nvSpPr>
        <xdr:cNvPr id="606" name="円/楕円 605"/>
        <xdr:cNvSpPr/>
      </xdr:nvSpPr>
      <xdr:spPr>
        <a:xfrm>
          <a:off x="13652500" y="127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164953</xdr:rowOff>
    </xdr:from>
    <xdr:ext cx="599010" cy="259045"/>
    <xdr:sp macro="" textlink="">
      <xdr:nvSpPr>
        <xdr:cNvPr id="607" name="テキスト ボックス 606"/>
        <xdr:cNvSpPr txBox="1"/>
      </xdr:nvSpPr>
      <xdr:spPr>
        <a:xfrm>
          <a:off x="13403794" y="1250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116367</xdr:rowOff>
    </xdr:from>
    <xdr:to>
      <xdr:col>18</xdr:col>
      <xdr:colOff>492125</xdr:colOff>
      <xdr:row>73</xdr:row>
      <xdr:rowOff>46517</xdr:rowOff>
    </xdr:to>
    <xdr:sp macro="" textlink="">
      <xdr:nvSpPr>
        <xdr:cNvPr id="608" name="円/楕円 607"/>
        <xdr:cNvSpPr/>
      </xdr:nvSpPr>
      <xdr:spPr>
        <a:xfrm>
          <a:off x="12763500" y="1246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63044</xdr:rowOff>
    </xdr:from>
    <xdr:ext cx="599010" cy="259045"/>
    <xdr:sp macro="" textlink="">
      <xdr:nvSpPr>
        <xdr:cNvPr id="609" name="テキスト ボックス 608"/>
        <xdr:cNvSpPr txBox="1"/>
      </xdr:nvSpPr>
      <xdr:spPr>
        <a:xfrm>
          <a:off x="12514794" y="1223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97340</xdr:rowOff>
    </xdr:from>
    <xdr:to>
      <xdr:col>23</xdr:col>
      <xdr:colOff>517525</xdr:colOff>
      <xdr:row>98</xdr:row>
      <xdr:rowOff>116275</xdr:rowOff>
    </xdr:to>
    <xdr:cxnSp macro="">
      <xdr:nvCxnSpPr>
        <xdr:cNvPr id="636" name="直線コネクタ 635"/>
        <xdr:cNvCxnSpPr/>
      </xdr:nvCxnSpPr>
      <xdr:spPr>
        <a:xfrm flipV="1">
          <a:off x="15481300" y="16899440"/>
          <a:ext cx="8382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46982</xdr:rowOff>
    </xdr:from>
    <xdr:to>
      <xdr:col>22</xdr:col>
      <xdr:colOff>365125</xdr:colOff>
      <xdr:row>98</xdr:row>
      <xdr:rowOff>116275</xdr:rowOff>
    </xdr:to>
    <xdr:cxnSp macro="">
      <xdr:nvCxnSpPr>
        <xdr:cNvPr id="639" name="直線コネクタ 638"/>
        <xdr:cNvCxnSpPr/>
      </xdr:nvCxnSpPr>
      <xdr:spPr>
        <a:xfrm>
          <a:off x="14592300" y="16849082"/>
          <a:ext cx="889000" cy="6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50916</xdr:rowOff>
    </xdr:from>
    <xdr:to>
      <xdr:col>22</xdr:col>
      <xdr:colOff>415925</xdr:colOff>
      <xdr:row>98</xdr:row>
      <xdr:rowOff>152516</xdr:rowOff>
    </xdr:to>
    <xdr:sp macro="" textlink="">
      <xdr:nvSpPr>
        <xdr:cNvPr id="640" name="フローチャート : 判断 639"/>
        <xdr:cNvSpPr/>
      </xdr:nvSpPr>
      <xdr:spPr>
        <a:xfrm>
          <a:off x="15430500" y="168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169043</xdr:rowOff>
    </xdr:from>
    <xdr:ext cx="534377" cy="259045"/>
    <xdr:sp macro="" textlink="">
      <xdr:nvSpPr>
        <xdr:cNvPr id="641" name="テキスト ボックス 640"/>
        <xdr:cNvSpPr txBox="1"/>
      </xdr:nvSpPr>
      <xdr:spPr>
        <a:xfrm>
          <a:off x="15214111" y="166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29040</xdr:rowOff>
    </xdr:from>
    <xdr:to>
      <xdr:col>21</xdr:col>
      <xdr:colOff>161925</xdr:colOff>
      <xdr:row>98</xdr:row>
      <xdr:rowOff>46982</xdr:rowOff>
    </xdr:to>
    <xdr:cxnSp macro="">
      <xdr:nvCxnSpPr>
        <xdr:cNvPr id="642" name="直線コネクタ 641"/>
        <xdr:cNvCxnSpPr/>
      </xdr:nvCxnSpPr>
      <xdr:spPr>
        <a:xfrm>
          <a:off x="13703300" y="16831140"/>
          <a:ext cx="889000" cy="1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72160</xdr:rowOff>
    </xdr:from>
    <xdr:to>
      <xdr:col>21</xdr:col>
      <xdr:colOff>212725</xdr:colOff>
      <xdr:row>99</xdr:row>
      <xdr:rowOff>2310</xdr:rowOff>
    </xdr:to>
    <xdr:sp macro="" textlink="">
      <xdr:nvSpPr>
        <xdr:cNvPr id="643" name="フローチャート : 判断 642"/>
        <xdr:cNvSpPr/>
      </xdr:nvSpPr>
      <xdr:spPr>
        <a:xfrm>
          <a:off x="14541500" y="1687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164887</xdr:rowOff>
    </xdr:from>
    <xdr:ext cx="534377" cy="259045"/>
    <xdr:sp macro="" textlink="">
      <xdr:nvSpPr>
        <xdr:cNvPr id="644" name="テキスト ボックス 643"/>
        <xdr:cNvSpPr txBox="1"/>
      </xdr:nvSpPr>
      <xdr:spPr>
        <a:xfrm>
          <a:off x="14325111" y="169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29040</xdr:rowOff>
    </xdr:from>
    <xdr:to>
      <xdr:col>19</xdr:col>
      <xdr:colOff>644525</xdr:colOff>
      <xdr:row>98</xdr:row>
      <xdr:rowOff>102532</xdr:rowOff>
    </xdr:to>
    <xdr:cxnSp macro="">
      <xdr:nvCxnSpPr>
        <xdr:cNvPr id="645" name="直線コネクタ 644"/>
        <xdr:cNvCxnSpPr/>
      </xdr:nvCxnSpPr>
      <xdr:spPr>
        <a:xfrm flipV="1">
          <a:off x="12814300" y="16831140"/>
          <a:ext cx="889000" cy="7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76143</xdr:rowOff>
    </xdr:from>
    <xdr:to>
      <xdr:col>20</xdr:col>
      <xdr:colOff>9525</xdr:colOff>
      <xdr:row>99</xdr:row>
      <xdr:rowOff>6293</xdr:rowOff>
    </xdr:to>
    <xdr:sp macro="" textlink="">
      <xdr:nvSpPr>
        <xdr:cNvPr id="646" name="フローチャート : 判断 645"/>
        <xdr:cNvSpPr/>
      </xdr:nvSpPr>
      <xdr:spPr>
        <a:xfrm>
          <a:off x="13652500" y="1687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168870</xdr:rowOff>
    </xdr:from>
    <xdr:ext cx="534377" cy="259045"/>
    <xdr:sp macro="" textlink="">
      <xdr:nvSpPr>
        <xdr:cNvPr id="647" name="テキスト ボックス 646"/>
        <xdr:cNvSpPr txBox="1"/>
      </xdr:nvSpPr>
      <xdr:spPr>
        <a:xfrm>
          <a:off x="13436111" y="169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74157</xdr:rowOff>
    </xdr:from>
    <xdr:to>
      <xdr:col>18</xdr:col>
      <xdr:colOff>492125</xdr:colOff>
      <xdr:row>99</xdr:row>
      <xdr:rowOff>4307</xdr:rowOff>
    </xdr:to>
    <xdr:sp macro="" textlink="">
      <xdr:nvSpPr>
        <xdr:cNvPr id="648" name="フローチャート : 判断 647"/>
        <xdr:cNvSpPr/>
      </xdr:nvSpPr>
      <xdr:spPr>
        <a:xfrm>
          <a:off x="12763500" y="1687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166884</xdr:rowOff>
    </xdr:from>
    <xdr:ext cx="534377" cy="259045"/>
    <xdr:sp macro="" textlink="">
      <xdr:nvSpPr>
        <xdr:cNvPr id="649" name="テキスト ボックス 648"/>
        <xdr:cNvSpPr txBox="1"/>
      </xdr:nvSpPr>
      <xdr:spPr>
        <a:xfrm>
          <a:off x="12547111" y="169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46540</xdr:rowOff>
    </xdr:from>
    <xdr:to>
      <xdr:col>23</xdr:col>
      <xdr:colOff>568325</xdr:colOff>
      <xdr:row>98</xdr:row>
      <xdr:rowOff>148140</xdr:rowOff>
    </xdr:to>
    <xdr:sp macro="" textlink="">
      <xdr:nvSpPr>
        <xdr:cNvPr id="655" name="円/楕円 654"/>
        <xdr:cNvSpPr/>
      </xdr:nvSpPr>
      <xdr:spPr>
        <a:xfrm>
          <a:off x="16268700" y="168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5917</xdr:rowOff>
    </xdr:from>
    <xdr:ext cx="534377" cy="259045"/>
    <xdr:sp macro="" textlink="">
      <xdr:nvSpPr>
        <xdr:cNvPr id="656" name="積立金該当値テキスト"/>
        <xdr:cNvSpPr txBox="1"/>
      </xdr:nvSpPr>
      <xdr:spPr>
        <a:xfrm>
          <a:off x="16370300" y="166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65475</xdr:rowOff>
    </xdr:from>
    <xdr:to>
      <xdr:col>22</xdr:col>
      <xdr:colOff>415925</xdr:colOff>
      <xdr:row>98</xdr:row>
      <xdr:rowOff>167075</xdr:rowOff>
    </xdr:to>
    <xdr:sp macro="" textlink="">
      <xdr:nvSpPr>
        <xdr:cNvPr id="657" name="円/楕円 656"/>
        <xdr:cNvSpPr/>
      </xdr:nvSpPr>
      <xdr:spPr>
        <a:xfrm>
          <a:off x="15430500" y="168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158202</xdr:rowOff>
    </xdr:from>
    <xdr:ext cx="534377" cy="259045"/>
    <xdr:sp macro="" textlink="">
      <xdr:nvSpPr>
        <xdr:cNvPr id="658" name="テキスト ボックス 657"/>
        <xdr:cNvSpPr txBox="1"/>
      </xdr:nvSpPr>
      <xdr:spPr>
        <a:xfrm>
          <a:off x="15214111" y="169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167632</xdr:rowOff>
    </xdr:from>
    <xdr:to>
      <xdr:col>21</xdr:col>
      <xdr:colOff>212725</xdr:colOff>
      <xdr:row>98</xdr:row>
      <xdr:rowOff>97782</xdr:rowOff>
    </xdr:to>
    <xdr:sp macro="" textlink="">
      <xdr:nvSpPr>
        <xdr:cNvPr id="659" name="円/楕円 658"/>
        <xdr:cNvSpPr/>
      </xdr:nvSpPr>
      <xdr:spPr>
        <a:xfrm>
          <a:off x="14541500" y="167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114309</xdr:rowOff>
    </xdr:from>
    <xdr:ext cx="599010" cy="259045"/>
    <xdr:sp macro="" textlink="">
      <xdr:nvSpPr>
        <xdr:cNvPr id="660" name="テキスト ボックス 659"/>
        <xdr:cNvSpPr txBox="1"/>
      </xdr:nvSpPr>
      <xdr:spPr>
        <a:xfrm>
          <a:off x="14292794" y="1657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149690</xdr:rowOff>
    </xdr:from>
    <xdr:to>
      <xdr:col>20</xdr:col>
      <xdr:colOff>9525</xdr:colOff>
      <xdr:row>98</xdr:row>
      <xdr:rowOff>79840</xdr:rowOff>
    </xdr:to>
    <xdr:sp macro="" textlink="">
      <xdr:nvSpPr>
        <xdr:cNvPr id="661" name="円/楕円 660"/>
        <xdr:cNvSpPr/>
      </xdr:nvSpPr>
      <xdr:spPr>
        <a:xfrm>
          <a:off x="13652500" y="167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96367</xdr:rowOff>
    </xdr:from>
    <xdr:ext cx="599010" cy="259045"/>
    <xdr:sp macro="" textlink="">
      <xdr:nvSpPr>
        <xdr:cNvPr id="662" name="テキスト ボックス 661"/>
        <xdr:cNvSpPr txBox="1"/>
      </xdr:nvSpPr>
      <xdr:spPr>
        <a:xfrm>
          <a:off x="13403794" y="165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242,038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51732</xdr:rowOff>
    </xdr:from>
    <xdr:to>
      <xdr:col>18</xdr:col>
      <xdr:colOff>492125</xdr:colOff>
      <xdr:row>98</xdr:row>
      <xdr:rowOff>153332</xdr:rowOff>
    </xdr:to>
    <xdr:sp macro="" textlink="">
      <xdr:nvSpPr>
        <xdr:cNvPr id="663" name="円/楕円 662"/>
        <xdr:cNvSpPr/>
      </xdr:nvSpPr>
      <xdr:spPr>
        <a:xfrm>
          <a:off x="12763500" y="168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169859</xdr:rowOff>
    </xdr:from>
    <xdr:ext cx="534377" cy="259045"/>
    <xdr:sp macro="" textlink="">
      <xdr:nvSpPr>
        <xdr:cNvPr id="664" name="テキスト ボックス 663"/>
        <xdr:cNvSpPr txBox="1"/>
      </xdr:nvSpPr>
      <xdr:spPr>
        <a:xfrm>
          <a:off x="12547111" y="166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33396</xdr:rowOff>
    </xdr:from>
    <xdr:to>
      <xdr:col>31</xdr:col>
      <xdr:colOff>85725</xdr:colOff>
      <xdr:row>38</xdr:row>
      <xdr:rowOff>134996</xdr:rowOff>
    </xdr:to>
    <xdr:sp macro="" textlink="">
      <xdr:nvSpPr>
        <xdr:cNvPr id="695" name="フローチャート : 判断 694"/>
        <xdr:cNvSpPr/>
      </xdr:nvSpPr>
      <xdr:spPr>
        <a:xfrm>
          <a:off x="21272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151523</xdr:rowOff>
    </xdr:from>
    <xdr:ext cx="469744" cy="259045"/>
    <xdr:sp macro="" textlink="">
      <xdr:nvSpPr>
        <xdr:cNvPr id="696" name="テキスト ボックス 695"/>
        <xdr:cNvSpPr txBox="1"/>
      </xdr:nvSpPr>
      <xdr:spPr>
        <a:xfrm>
          <a:off x="21088427"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22880</xdr:rowOff>
    </xdr:from>
    <xdr:to>
      <xdr:col>29</xdr:col>
      <xdr:colOff>568325</xdr:colOff>
      <xdr:row>38</xdr:row>
      <xdr:rowOff>124480</xdr:rowOff>
    </xdr:to>
    <xdr:sp macro="" textlink="">
      <xdr:nvSpPr>
        <xdr:cNvPr id="698" name="フローチャート : 判断 697"/>
        <xdr:cNvSpPr/>
      </xdr:nvSpPr>
      <xdr:spPr>
        <a:xfrm>
          <a:off x="20383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141007</xdr:rowOff>
    </xdr:from>
    <xdr:ext cx="469744" cy="259045"/>
    <xdr:sp macro="" textlink="">
      <xdr:nvSpPr>
        <xdr:cNvPr id="699" name="テキスト ボックス 698"/>
        <xdr:cNvSpPr txBox="1"/>
      </xdr:nvSpPr>
      <xdr:spPr>
        <a:xfrm>
          <a:off x="20199427"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34905</xdr:rowOff>
    </xdr:from>
    <xdr:to>
      <xdr:col>28</xdr:col>
      <xdr:colOff>365125</xdr:colOff>
      <xdr:row>38</xdr:row>
      <xdr:rowOff>136505</xdr:rowOff>
    </xdr:to>
    <xdr:sp macro="" textlink="">
      <xdr:nvSpPr>
        <xdr:cNvPr id="701" name="フローチャート : 判断 700"/>
        <xdr:cNvSpPr/>
      </xdr:nvSpPr>
      <xdr:spPr>
        <a:xfrm>
          <a:off x="19494500" y="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153032</xdr:rowOff>
    </xdr:from>
    <xdr:ext cx="469744" cy="259045"/>
    <xdr:sp macro="" textlink="">
      <xdr:nvSpPr>
        <xdr:cNvPr id="702" name="テキスト ボックス 701"/>
        <xdr:cNvSpPr txBox="1"/>
      </xdr:nvSpPr>
      <xdr:spPr>
        <a:xfrm>
          <a:off x="19310427" y="632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47112</xdr:rowOff>
    </xdr:from>
    <xdr:to>
      <xdr:col>27</xdr:col>
      <xdr:colOff>161925</xdr:colOff>
      <xdr:row>38</xdr:row>
      <xdr:rowOff>148712</xdr:rowOff>
    </xdr:to>
    <xdr:sp macro="" textlink="">
      <xdr:nvSpPr>
        <xdr:cNvPr id="703" name="フローチャート : 判断 702"/>
        <xdr:cNvSpPr/>
      </xdr:nvSpPr>
      <xdr:spPr>
        <a:xfrm>
          <a:off x="18605500" y="656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165239</xdr:rowOff>
    </xdr:from>
    <xdr:ext cx="378565" cy="259045"/>
    <xdr:sp macro="" textlink="">
      <xdr:nvSpPr>
        <xdr:cNvPr id="704" name="テキスト ボックス 703"/>
        <xdr:cNvSpPr txBox="1"/>
      </xdr:nvSpPr>
      <xdr:spPr>
        <a:xfrm>
          <a:off x="18467017" y="633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8" name="直線コネクタ 74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1" name="直線コネクタ 75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121653</xdr:rowOff>
    </xdr:from>
    <xdr:to>
      <xdr:col>31</xdr:col>
      <xdr:colOff>85725</xdr:colOff>
      <xdr:row>59</xdr:row>
      <xdr:rowOff>51803</xdr:rowOff>
    </xdr:to>
    <xdr:sp macro="" textlink="">
      <xdr:nvSpPr>
        <xdr:cNvPr id="752" name="フローチャート : 判断 751"/>
        <xdr:cNvSpPr/>
      </xdr:nvSpPr>
      <xdr:spPr>
        <a:xfrm>
          <a:off x="21272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68330</xdr:rowOff>
    </xdr:from>
    <xdr:ext cx="469744" cy="259045"/>
    <xdr:sp macro="" textlink="">
      <xdr:nvSpPr>
        <xdr:cNvPr id="753" name="テキスト ボックス 752"/>
        <xdr:cNvSpPr txBox="1"/>
      </xdr:nvSpPr>
      <xdr:spPr>
        <a:xfrm>
          <a:off x="21088427"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4" name="直線コネクタ 75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121031</xdr:rowOff>
    </xdr:from>
    <xdr:to>
      <xdr:col>29</xdr:col>
      <xdr:colOff>568325</xdr:colOff>
      <xdr:row>59</xdr:row>
      <xdr:rowOff>51181</xdr:rowOff>
    </xdr:to>
    <xdr:sp macro="" textlink="">
      <xdr:nvSpPr>
        <xdr:cNvPr id="755" name="フローチャート : 判断 754"/>
        <xdr:cNvSpPr/>
      </xdr:nvSpPr>
      <xdr:spPr>
        <a:xfrm>
          <a:off x="20383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67708</xdr:rowOff>
    </xdr:from>
    <xdr:ext cx="469744" cy="259045"/>
    <xdr:sp macro="" textlink="">
      <xdr:nvSpPr>
        <xdr:cNvPr id="756" name="テキスト ボックス 755"/>
        <xdr:cNvSpPr txBox="1"/>
      </xdr:nvSpPr>
      <xdr:spPr>
        <a:xfrm>
          <a:off x="20199427"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57" name="直線コネクタ 75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117487</xdr:rowOff>
    </xdr:from>
    <xdr:to>
      <xdr:col>28</xdr:col>
      <xdr:colOff>365125</xdr:colOff>
      <xdr:row>59</xdr:row>
      <xdr:rowOff>47637</xdr:rowOff>
    </xdr:to>
    <xdr:sp macro="" textlink="">
      <xdr:nvSpPr>
        <xdr:cNvPr id="758" name="フローチャート : 判断 757"/>
        <xdr:cNvSpPr/>
      </xdr:nvSpPr>
      <xdr:spPr>
        <a:xfrm>
          <a:off x="19494500" y="1006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64164</xdr:rowOff>
    </xdr:from>
    <xdr:ext cx="469744" cy="259045"/>
    <xdr:sp macro="" textlink="">
      <xdr:nvSpPr>
        <xdr:cNvPr id="759" name="テキスト ボックス 758"/>
        <xdr:cNvSpPr txBox="1"/>
      </xdr:nvSpPr>
      <xdr:spPr>
        <a:xfrm>
          <a:off x="19310427" y="983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119824</xdr:rowOff>
    </xdr:from>
    <xdr:to>
      <xdr:col>27</xdr:col>
      <xdr:colOff>161925</xdr:colOff>
      <xdr:row>59</xdr:row>
      <xdr:rowOff>49974</xdr:rowOff>
    </xdr:to>
    <xdr:sp macro="" textlink="">
      <xdr:nvSpPr>
        <xdr:cNvPr id="760" name="フローチャート : 判断 759"/>
        <xdr:cNvSpPr/>
      </xdr:nvSpPr>
      <xdr:spPr>
        <a:xfrm>
          <a:off x="18605500" y="1006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66501</xdr:rowOff>
    </xdr:from>
    <xdr:ext cx="469744" cy="259045"/>
    <xdr:sp macro="" textlink="">
      <xdr:nvSpPr>
        <xdr:cNvPr id="761" name="テキスト ボックス 760"/>
        <xdr:cNvSpPr txBox="1"/>
      </xdr:nvSpPr>
      <xdr:spPr>
        <a:xfrm>
          <a:off x="18421427" y="983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7" name="円/楕円 76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1" name="円/楕円 77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2" name="テキスト ボックス 77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3" name="円/楕円 77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4" name="テキスト ボックス 77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75" name="円/楕円 77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76" name="テキスト ボックス 77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88862</xdr:rowOff>
    </xdr:from>
    <xdr:to>
      <xdr:col>32</xdr:col>
      <xdr:colOff>187325</xdr:colOff>
      <xdr:row>74</xdr:row>
      <xdr:rowOff>138697</xdr:rowOff>
    </xdr:to>
    <xdr:cxnSp macro="">
      <xdr:nvCxnSpPr>
        <xdr:cNvPr id="806" name="直線コネクタ 805"/>
        <xdr:cNvCxnSpPr/>
      </xdr:nvCxnSpPr>
      <xdr:spPr>
        <a:xfrm flipV="1">
          <a:off x="21323300" y="12604712"/>
          <a:ext cx="8382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138697</xdr:rowOff>
    </xdr:from>
    <xdr:to>
      <xdr:col>31</xdr:col>
      <xdr:colOff>34925</xdr:colOff>
      <xdr:row>75</xdr:row>
      <xdr:rowOff>134709</xdr:rowOff>
    </xdr:to>
    <xdr:cxnSp macro="">
      <xdr:nvCxnSpPr>
        <xdr:cNvPr id="809" name="直線コネクタ 808"/>
        <xdr:cNvCxnSpPr/>
      </xdr:nvCxnSpPr>
      <xdr:spPr>
        <a:xfrm flipV="1">
          <a:off x="20434300" y="12825997"/>
          <a:ext cx="889000" cy="1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111227</xdr:rowOff>
    </xdr:from>
    <xdr:to>
      <xdr:col>31</xdr:col>
      <xdr:colOff>85725</xdr:colOff>
      <xdr:row>77</xdr:row>
      <xdr:rowOff>41377</xdr:rowOff>
    </xdr:to>
    <xdr:sp macro="" textlink="">
      <xdr:nvSpPr>
        <xdr:cNvPr id="810" name="フローチャート : 判断 809"/>
        <xdr:cNvSpPr/>
      </xdr:nvSpPr>
      <xdr:spPr>
        <a:xfrm>
          <a:off x="21272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32504</xdr:rowOff>
    </xdr:from>
    <xdr:ext cx="534377" cy="259045"/>
    <xdr:sp macro="" textlink="">
      <xdr:nvSpPr>
        <xdr:cNvPr id="811" name="テキスト ボックス 810"/>
        <xdr:cNvSpPr txBox="1"/>
      </xdr:nvSpPr>
      <xdr:spPr>
        <a:xfrm>
          <a:off x="21056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134709</xdr:rowOff>
    </xdr:from>
    <xdr:to>
      <xdr:col>29</xdr:col>
      <xdr:colOff>517525</xdr:colOff>
      <xdr:row>75</xdr:row>
      <xdr:rowOff>166712</xdr:rowOff>
    </xdr:to>
    <xdr:cxnSp macro="">
      <xdr:nvCxnSpPr>
        <xdr:cNvPr id="812" name="直線コネクタ 811"/>
        <xdr:cNvCxnSpPr/>
      </xdr:nvCxnSpPr>
      <xdr:spPr>
        <a:xfrm flipV="1">
          <a:off x="19545300" y="12993459"/>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149034</xdr:rowOff>
    </xdr:from>
    <xdr:to>
      <xdr:col>29</xdr:col>
      <xdr:colOff>568325</xdr:colOff>
      <xdr:row>77</xdr:row>
      <xdr:rowOff>79184</xdr:rowOff>
    </xdr:to>
    <xdr:sp macro="" textlink="">
      <xdr:nvSpPr>
        <xdr:cNvPr id="813" name="フローチャート : 判断 812"/>
        <xdr:cNvSpPr/>
      </xdr:nvSpPr>
      <xdr:spPr>
        <a:xfrm>
          <a:off x="20383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70311</xdr:rowOff>
    </xdr:from>
    <xdr:ext cx="534377" cy="259045"/>
    <xdr:sp macro="" textlink="">
      <xdr:nvSpPr>
        <xdr:cNvPr id="814" name="テキスト ボックス 813"/>
        <xdr:cNvSpPr txBox="1"/>
      </xdr:nvSpPr>
      <xdr:spPr>
        <a:xfrm>
          <a:off x="20167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166712</xdr:rowOff>
    </xdr:from>
    <xdr:to>
      <xdr:col>28</xdr:col>
      <xdr:colOff>314325</xdr:colOff>
      <xdr:row>76</xdr:row>
      <xdr:rowOff>7582</xdr:rowOff>
    </xdr:to>
    <xdr:cxnSp macro="">
      <xdr:nvCxnSpPr>
        <xdr:cNvPr id="815" name="直線コネクタ 814"/>
        <xdr:cNvCxnSpPr/>
      </xdr:nvCxnSpPr>
      <xdr:spPr>
        <a:xfrm flipV="1">
          <a:off x="18656300" y="13025462"/>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161468</xdr:rowOff>
    </xdr:from>
    <xdr:to>
      <xdr:col>28</xdr:col>
      <xdr:colOff>365125</xdr:colOff>
      <xdr:row>77</xdr:row>
      <xdr:rowOff>91618</xdr:rowOff>
    </xdr:to>
    <xdr:sp macro="" textlink="">
      <xdr:nvSpPr>
        <xdr:cNvPr id="816" name="フローチャート : 判断 815"/>
        <xdr:cNvSpPr/>
      </xdr:nvSpPr>
      <xdr:spPr>
        <a:xfrm>
          <a:off x="19494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82745</xdr:rowOff>
    </xdr:from>
    <xdr:ext cx="534377" cy="259045"/>
    <xdr:sp macro="" textlink="">
      <xdr:nvSpPr>
        <xdr:cNvPr id="817" name="テキスト ボックス 816"/>
        <xdr:cNvSpPr txBox="1"/>
      </xdr:nvSpPr>
      <xdr:spPr>
        <a:xfrm>
          <a:off x="19278111" y="132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170459</xdr:rowOff>
    </xdr:from>
    <xdr:to>
      <xdr:col>27</xdr:col>
      <xdr:colOff>161925</xdr:colOff>
      <xdr:row>77</xdr:row>
      <xdr:rowOff>100609</xdr:rowOff>
    </xdr:to>
    <xdr:sp macro="" textlink="">
      <xdr:nvSpPr>
        <xdr:cNvPr id="818" name="フローチャート : 判断 817"/>
        <xdr:cNvSpPr/>
      </xdr:nvSpPr>
      <xdr:spPr>
        <a:xfrm>
          <a:off x="18605500" y="1320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91736</xdr:rowOff>
    </xdr:from>
    <xdr:ext cx="534377" cy="259045"/>
    <xdr:sp macro="" textlink="">
      <xdr:nvSpPr>
        <xdr:cNvPr id="819" name="テキスト ボックス 818"/>
        <xdr:cNvSpPr txBox="1"/>
      </xdr:nvSpPr>
      <xdr:spPr>
        <a:xfrm>
          <a:off x="18389111" y="1329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38062</xdr:rowOff>
    </xdr:from>
    <xdr:to>
      <xdr:col>32</xdr:col>
      <xdr:colOff>238125</xdr:colOff>
      <xdr:row>73</xdr:row>
      <xdr:rowOff>139662</xdr:rowOff>
    </xdr:to>
    <xdr:sp macro="" textlink="">
      <xdr:nvSpPr>
        <xdr:cNvPr id="825" name="円/楕円 824"/>
        <xdr:cNvSpPr/>
      </xdr:nvSpPr>
      <xdr:spPr>
        <a:xfrm>
          <a:off x="22110700" y="125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60939</xdr:rowOff>
    </xdr:from>
    <xdr:ext cx="599010" cy="259045"/>
    <xdr:sp macro="" textlink="">
      <xdr:nvSpPr>
        <xdr:cNvPr id="826" name="繰出金該当値テキスト"/>
        <xdr:cNvSpPr txBox="1"/>
      </xdr:nvSpPr>
      <xdr:spPr>
        <a:xfrm>
          <a:off x="22212300" y="1240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107,503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87897</xdr:rowOff>
    </xdr:from>
    <xdr:to>
      <xdr:col>31</xdr:col>
      <xdr:colOff>85725</xdr:colOff>
      <xdr:row>75</xdr:row>
      <xdr:rowOff>18047</xdr:rowOff>
    </xdr:to>
    <xdr:sp macro="" textlink="">
      <xdr:nvSpPr>
        <xdr:cNvPr id="827" name="円/楕円 826"/>
        <xdr:cNvSpPr/>
      </xdr:nvSpPr>
      <xdr:spPr>
        <a:xfrm>
          <a:off x="21272500" y="127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34574</xdr:rowOff>
    </xdr:from>
    <xdr:ext cx="534377" cy="259045"/>
    <xdr:sp macro="" textlink="">
      <xdr:nvSpPr>
        <xdr:cNvPr id="828" name="テキスト ボックス 827"/>
        <xdr:cNvSpPr txBox="1"/>
      </xdr:nvSpPr>
      <xdr:spPr>
        <a:xfrm>
          <a:off x="21056111" y="125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90,079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83909</xdr:rowOff>
    </xdr:from>
    <xdr:to>
      <xdr:col>29</xdr:col>
      <xdr:colOff>568325</xdr:colOff>
      <xdr:row>76</xdr:row>
      <xdr:rowOff>14058</xdr:rowOff>
    </xdr:to>
    <xdr:sp macro="" textlink="">
      <xdr:nvSpPr>
        <xdr:cNvPr id="829" name="円/楕円 828"/>
        <xdr:cNvSpPr/>
      </xdr:nvSpPr>
      <xdr:spPr>
        <a:xfrm>
          <a:off x="20383500" y="129426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30586</xdr:rowOff>
    </xdr:from>
    <xdr:ext cx="534377" cy="259045"/>
    <xdr:sp macro="" textlink="">
      <xdr:nvSpPr>
        <xdr:cNvPr id="830" name="テキスト ボックス 829"/>
        <xdr:cNvSpPr txBox="1"/>
      </xdr:nvSpPr>
      <xdr:spPr>
        <a:xfrm>
          <a:off x="20167111" y="127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76,893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115913</xdr:rowOff>
    </xdr:from>
    <xdr:to>
      <xdr:col>28</xdr:col>
      <xdr:colOff>365125</xdr:colOff>
      <xdr:row>76</xdr:row>
      <xdr:rowOff>46062</xdr:rowOff>
    </xdr:to>
    <xdr:sp macro="" textlink="">
      <xdr:nvSpPr>
        <xdr:cNvPr id="831" name="円/楕円 830"/>
        <xdr:cNvSpPr/>
      </xdr:nvSpPr>
      <xdr:spPr>
        <a:xfrm>
          <a:off x="19494500" y="12974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62590</xdr:rowOff>
    </xdr:from>
    <xdr:ext cx="534377" cy="259045"/>
    <xdr:sp macro="" textlink="">
      <xdr:nvSpPr>
        <xdr:cNvPr id="832" name="テキスト ボックス 831"/>
        <xdr:cNvSpPr txBox="1"/>
      </xdr:nvSpPr>
      <xdr:spPr>
        <a:xfrm>
          <a:off x="19278111" y="127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128232</xdr:rowOff>
    </xdr:from>
    <xdr:to>
      <xdr:col>27</xdr:col>
      <xdr:colOff>161925</xdr:colOff>
      <xdr:row>76</xdr:row>
      <xdr:rowOff>58381</xdr:rowOff>
    </xdr:to>
    <xdr:sp macro="" textlink="">
      <xdr:nvSpPr>
        <xdr:cNvPr id="833" name="円/楕円 832"/>
        <xdr:cNvSpPr/>
      </xdr:nvSpPr>
      <xdr:spPr>
        <a:xfrm>
          <a:off x="18605500" y="12986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74909</xdr:rowOff>
    </xdr:from>
    <xdr:ext cx="534377" cy="259045"/>
    <xdr:sp macro="" textlink="">
      <xdr:nvSpPr>
        <xdr:cNvPr id="834" name="テキスト ボックス 833"/>
        <xdr:cNvSpPr txBox="1"/>
      </xdr:nvSpPr>
      <xdr:spPr>
        <a:xfrm>
          <a:off x="18389111" y="127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45" name="直線コネクタ 84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46" name="テキスト ボックス 84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47" name="直線コネクタ 84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48" name="テキスト ボックス 84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50" name="テキスト ボックス 84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1" name="直線コネクタ 85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52" name="テキスト ボックス 85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53" name="直線コネクタ 85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54" name="テキスト ボックス 85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5" name="直線コネクタ 85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56" name="テキスト ボックス 85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58" name="直線コネクタ 85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5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0" name="直線コネクタ 85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6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2" name="直線コネクタ 86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63" name="直線コネクタ 86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6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65" name="フローチャート : 判断 86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66" name="直線コネクタ 86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67" name="フローチャート : 判断 86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68" name="テキスト ボックス 86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69" name="直線コネクタ 86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70" name="フローチャート : 判断 86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71" name="テキスト ボックス 87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72" name="直線コネクタ 87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73" name="フローチャート : 判断 87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74" name="テキスト ボックス 87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75" name="フローチャート : 判断 87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76" name="テキスト ボックス 87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7" name="テキスト ボックス 87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8" name="テキスト ボックス 87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9" name="テキスト ボックス 87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0" name="テキスト ボックス 87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1" name="テキスト ボックス 88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2" name="円/楕円 88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8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884" name="円/楕円 88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5" name="テキスト ボックス 88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886" name="円/楕円 88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887" name="テキスト ボックス 88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888" name="円/楕円 88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889" name="テキスト ボックス 88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0" name="円/楕円 88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891" name="テキスト ボックス 89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2" name="正方形/長方形 89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3" name="正方形/長方形 89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4" name="テキスト ボックス 89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歳出決算総額は、住民１人当たり８３５，７４１円となっている。</a:t>
          </a:r>
          <a:endParaRPr kumimoji="1" lang="en-US" altLang="ja-JP" sz="1300">
            <a:latin typeface="ＭＳ Ｐゴシック"/>
          </a:endParaRPr>
        </a:p>
        <a:p>
          <a:r>
            <a:rPr kumimoji="1" lang="ja-JP" altLang="en-US" sz="1300">
              <a:latin typeface="ＭＳ Ｐゴシック"/>
            </a:rPr>
            <a:t>繰出金は、類似団体と比較すると３３，９４０円上回っており、平成２３年度と比較しても３４，１００円増加（４６．５％）している。平成２７年度は国保財政調整基金積立財源として国民健康保険特別会計への繰出金が増加している。</a:t>
          </a:r>
          <a:endParaRPr kumimoji="1" lang="en-US" altLang="ja-JP" sz="1300">
            <a:latin typeface="ＭＳ Ｐゴシック"/>
          </a:endParaRPr>
        </a:p>
        <a:p>
          <a:r>
            <a:rPr kumimoji="1" lang="ja-JP" altLang="en-US" sz="1300">
              <a:latin typeface="ＭＳ Ｐゴシック"/>
            </a:rPr>
            <a:t>補助費等は、類似団体と比較して３８，６６３円多い１３１，４８８円で、平成２３年度と比較すると３７，０４３円増加（３９．２％）している。病院事業会計繰出金や一部事務組合負担金の増が主な要因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公債費については、類似団体と比較して２６，９６３円上回っているが、平成２３年度と比較すると、合併前の大規模事業の償還終了や計画的な繰</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償還等により５９，８０２円減少（△３８．５％）している。</a:t>
          </a:r>
          <a:endParaRPr lang="ja-JP" altLang="ja-JP" sz="1300">
            <a:effectLst/>
          </a:endParaRPr>
        </a:p>
        <a:p>
          <a:endParaRPr kumimoji="1" lang="en-US" altLang="ja-JP" sz="1400">
            <a:latin typeface="ＭＳ Ｐゴシック"/>
          </a:endParaRPr>
        </a:p>
        <a:p>
          <a:endParaRPr kumimoji="1" lang="en-US" altLang="ja-JP"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10,002
9,840
327.65
8,693,731
8,359,078
293,277
5,368,982
6,283,516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155448</xdr:rowOff>
    </xdr:from>
    <xdr:to>
      <xdr:col>6</xdr:col>
      <xdr:colOff>511175</xdr:colOff>
      <xdr:row>36</xdr:row>
      <xdr:rowOff>8509</xdr:rowOff>
    </xdr:to>
    <xdr:cxnSp macro="">
      <xdr:nvCxnSpPr>
        <xdr:cNvPr id="61" name="直線コネクタ 60"/>
        <xdr:cNvCxnSpPr/>
      </xdr:nvCxnSpPr>
      <xdr:spPr>
        <a:xfrm flipV="1">
          <a:off x="3797300" y="6156198"/>
          <a:ext cx="8382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8509</xdr:rowOff>
    </xdr:from>
    <xdr:to>
      <xdr:col>5</xdr:col>
      <xdr:colOff>358775</xdr:colOff>
      <xdr:row>36</xdr:row>
      <xdr:rowOff>13208</xdr:rowOff>
    </xdr:to>
    <xdr:cxnSp macro="">
      <xdr:nvCxnSpPr>
        <xdr:cNvPr id="64" name="直線コネクタ 63"/>
        <xdr:cNvCxnSpPr/>
      </xdr:nvCxnSpPr>
      <xdr:spPr>
        <a:xfrm flipV="1">
          <a:off x="2908300" y="6180709"/>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141224</xdr:rowOff>
    </xdr:from>
    <xdr:to>
      <xdr:col>5</xdr:col>
      <xdr:colOff>409575</xdr:colOff>
      <xdr:row>36</xdr:row>
      <xdr:rowOff>71374</xdr:rowOff>
    </xdr:to>
    <xdr:sp macro="" textlink="">
      <xdr:nvSpPr>
        <xdr:cNvPr id="65" name="フローチャート : 判断 64"/>
        <xdr:cNvSpPr/>
      </xdr:nvSpPr>
      <xdr:spPr>
        <a:xfrm>
          <a:off x="3746500" y="614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62501</xdr:rowOff>
    </xdr:from>
    <xdr:ext cx="469744" cy="259045"/>
    <xdr:sp macro="" textlink="">
      <xdr:nvSpPr>
        <xdr:cNvPr id="66" name="テキスト ボックス 65"/>
        <xdr:cNvSpPr txBox="1"/>
      </xdr:nvSpPr>
      <xdr:spPr>
        <a:xfrm>
          <a:off x="3562427" y="62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9271</xdr:rowOff>
    </xdr:from>
    <xdr:to>
      <xdr:col>4</xdr:col>
      <xdr:colOff>155575</xdr:colOff>
      <xdr:row>36</xdr:row>
      <xdr:rowOff>13208</xdr:rowOff>
    </xdr:to>
    <xdr:cxnSp macro="">
      <xdr:nvCxnSpPr>
        <xdr:cNvPr id="67" name="直線コネクタ 66"/>
        <xdr:cNvCxnSpPr/>
      </xdr:nvCxnSpPr>
      <xdr:spPr>
        <a:xfrm>
          <a:off x="2019300" y="6181471"/>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155194</xdr:rowOff>
    </xdr:from>
    <xdr:to>
      <xdr:col>4</xdr:col>
      <xdr:colOff>206375</xdr:colOff>
      <xdr:row>36</xdr:row>
      <xdr:rowOff>85344</xdr:rowOff>
    </xdr:to>
    <xdr:sp macro="" textlink="">
      <xdr:nvSpPr>
        <xdr:cNvPr id="68" name="フローチャート : 判断 67"/>
        <xdr:cNvSpPr/>
      </xdr:nvSpPr>
      <xdr:spPr>
        <a:xfrm>
          <a:off x="2857500" y="615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76471</xdr:rowOff>
    </xdr:from>
    <xdr:ext cx="469744" cy="259045"/>
    <xdr:sp macro="" textlink="">
      <xdr:nvSpPr>
        <xdr:cNvPr id="69" name="テキスト ボックス 68"/>
        <xdr:cNvSpPr txBox="1"/>
      </xdr:nvSpPr>
      <xdr:spPr>
        <a:xfrm>
          <a:off x="2673427"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56515</xdr:rowOff>
    </xdr:from>
    <xdr:to>
      <xdr:col>2</xdr:col>
      <xdr:colOff>638175</xdr:colOff>
      <xdr:row>36</xdr:row>
      <xdr:rowOff>9271</xdr:rowOff>
    </xdr:to>
    <xdr:cxnSp macro="">
      <xdr:nvCxnSpPr>
        <xdr:cNvPr id="70" name="直線コネクタ 69"/>
        <xdr:cNvCxnSpPr/>
      </xdr:nvCxnSpPr>
      <xdr:spPr>
        <a:xfrm>
          <a:off x="1130300" y="6057265"/>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134747</xdr:rowOff>
    </xdr:from>
    <xdr:to>
      <xdr:col>3</xdr:col>
      <xdr:colOff>3175</xdr:colOff>
      <xdr:row>36</xdr:row>
      <xdr:rowOff>64897</xdr:rowOff>
    </xdr:to>
    <xdr:sp macro="" textlink="">
      <xdr:nvSpPr>
        <xdr:cNvPr id="71" name="フローチャート : 判断 70"/>
        <xdr:cNvSpPr/>
      </xdr:nvSpPr>
      <xdr:spPr>
        <a:xfrm>
          <a:off x="1968500" y="61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56024</xdr:rowOff>
    </xdr:from>
    <xdr:ext cx="469744" cy="259045"/>
    <xdr:sp macro="" textlink="">
      <xdr:nvSpPr>
        <xdr:cNvPr id="72" name="テキスト ボックス 71"/>
        <xdr:cNvSpPr txBox="1"/>
      </xdr:nvSpPr>
      <xdr:spPr>
        <a:xfrm>
          <a:off x="1784427" y="62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12065</xdr:rowOff>
    </xdr:from>
    <xdr:to>
      <xdr:col>1</xdr:col>
      <xdr:colOff>485775</xdr:colOff>
      <xdr:row>35</xdr:row>
      <xdr:rowOff>113665</xdr:rowOff>
    </xdr:to>
    <xdr:sp macro="" textlink="">
      <xdr:nvSpPr>
        <xdr:cNvPr id="73" name="フローチャート : 判断 72"/>
        <xdr:cNvSpPr/>
      </xdr:nvSpPr>
      <xdr:spPr>
        <a:xfrm>
          <a:off x="1079500" y="60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104792</xdr:rowOff>
    </xdr:from>
    <xdr:ext cx="469744" cy="259045"/>
    <xdr:sp macro="" textlink="">
      <xdr:nvSpPr>
        <xdr:cNvPr id="74" name="テキスト ボックス 73"/>
        <xdr:cNvSpPr txBox="1"/>
      </xdr:nvSpPr>
      <xdr:spPr>
        <a:xfrm>
          <a:off x="895427" y="61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104648</xdr:rowOff>
    </xdr:from>
    <xdr:to>
      <xdr:col>6</xdr:col>
      <xdr:colOff>561975</xdr:colOff>
      <xdr:row>36</xdr:row>
      <xdr:rowOff>34798</xdr:rowOff>
    </xdr:to>
    <xdr:sp macro="" textlink="">
      <xdr:nvSpPr>
        <xdr:cNvPr id="80" name="円/楕円 79"/>
        <xdr:cNvSpPr/>
      </xdr:nvSpPr>
      <xdr:spPr>
        <a:xfrm>
          <a:off x="4584700" y="61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83075</xdr:rowOff>
    </xdr:from>
    <xdr:ext cx="469744" cy="259045"/>
    <xdr:sp macro="" textlink="">
      <xdr:nvSpPr>
        <xdr:cNvPr id="81" name="議会費該当値テキスト"/>
        <xdr:cNvSpPr txBox="1"/>
      </xdr:nvSpPr>
      <xdr:spPr>
        <a:xfrm>
          <a:off x="4686300" y="608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129159</xdr:rowOff>
    </xdr:from>
    <xdr:to>
      <xdr:col>5</xdr:col>
      <xdr:colOff>409575</xdr:colOff>
      <xdr:row>36</xdr:row>
      <xdr:rowOff>59309</xdr:rowOff>
    </xdr:to>
    <xdr:sp macro="" textlink="">
      <xdr:nvSpPr>
        <xdr:cNvPr id="82" name="円/楕円 81"/>
        <xdr:cNvSpPr/>
      </xdr:nvSpPr>
      <xdr:spPr>
        <a:xfrm>
          <a:off x="3746500" y="61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75836</xdr:rowOff>
    </xdr:from>
    <xdr:ext cx="469744" cy="259045"/>
    <xdr:sp macro="" textlink="">
      <xdr:nvSpPr>
        <xdr:cNvPr id="83" name="テキスト ボックス 82"/>
        <xdr:cNvSpPr txBox="1"/>
      </xdr:nvSpPr>
      <xdr:spPr>
        <a:xfrm>
          <a:off x="3562427" y="59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133858</xdr:rowOff>
    </xdr:from>
    <xdr:to>
      <xdr:col>4</xdr:col>
      <xdr:colOff>206375</xdr:colOff>
      <xdr:row>36</xdr:row>
      <xdr:rowOff>64008</xdr:rowOff>
    </xdr:to>
    <xdr:sp macro="" textlink="">
      <xdr:nvSpPr>
        <xdr:cNvPr id="84" name="円/楕円 83"/>
        <xdr:cNvSpPr/>
      </xdr:nvSpPr>
      <xdr:spPr>
        <a:xfrm>
          <a:off x="28575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80535</xdr:rowOff>
    </xdr:from>
    <xdr:ext cx="469744" cy="259045"/>
    <xdr:sp macro="" textlink="">
      <xdr:nvSpPr>
        <xdr:cNvPr id="85" name="テキスト ボックス 84"/>
        <xdr:cNvSpPr txBox="1"/>
      </xdr:nvSpPr>
      <xdr:spPr>
        <a:xfrm>
          <a:off x="2673427" y="59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129921</xdr:rowOff>
    </xdr:from>
    <xdr:to>
      <xdr:col>3</xdr:col>
      <xdr:colOff>3175</xdr:colOff>
      <xdr:row>36</xdr:row>
      <xdr:rowOff>60071</xdr:rowOff>
    </xdr:to>
    <xdr:sp macro="" textlink="">
      <xdr:nvSpPr>
        <xdr:cNvPr id="86" name="円/楕円 85"/>
        <xdr:cNvSpPr/>
      </xdr:nvSpPr>
      <xdr:spPr>
        <a:xfrm>
          <a:off x="1968500" y="61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76598</xdr:rowOff>
    </xdr:from>
    <xdr:ext cx="469744" cy="259045"/>
    <xdr:sp macro="" textlink="">
      <xdr:nvSpPr>
        <xdr:cNvPr id="87" name="テキスト ボックス 86"/>
        <xdr:cNvSpPr txBox="1"/>
      </xdr:nvSpPr>
      <xdr:spPr>
        <a:xfrm>
          <a:off x="1784427" y="59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5715</xdr:rowOff>
    </xdr:from>
    <xdr:to>
      <xdr:col>1</xdr:col>
      <xdr:colOff>485775</xdr:colOff>
      <xdr:row>35</xdr:row>
      <xdr:rowOff>107315</xdr:rowOff>
    </xdr:to>
    <xdr:sp macro="" textlink="">
      <xdr:nvSpPr>
        <xdr:cNvPr id="88" name="円/楕円 87"/>
        <xdr:cNvSpPr/>
      </xdr:nvSpPr>
      <xdr:spPr>
        <a:xfrm>
          <a:off x="1079500" y="60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123842</xdr:rowOff>
    </xdr:from>
    <xdr:ext cx="469744" cy="259045"/>
    <xdr:sp macro="" textlink="">
      <xdr:nvSpPr>
        <xdr:cNvPr id="89" name="テキスト ボックス 88"/>
        <xdr:cNvSpPr txBox="1"/>
      </xdr:nvSpPr>
      <xdr:spPr>
        <a:xfrm>
          <a:off x="895427" y="578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72299</xdr:rowOff>
    </xdr:from>
    <xdr:to>
      <xdr:col>6</xdr:col>
      <xdr:colOff>511175</xdr:colOff>
      <xdr:row>58</xdr:row>
      <xdr:rowOff>78884</xdr:rowOff>
    </xdr:to>
    <xdr:cxnSp macro="">
      <xdr:nvCxnSpPr>
        <xdr:cNvPr id="116" name="直線コネクタ 115"/>
        <xdr:cNvCxnSpPr/>
      </xdr:nvCxnSpPr>
      <xdr:spPr>
        <a:xfrm flipV="1">
          <a:off x="3797300" y="10016399"/>
          <a:ext cx="8382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59948</xdr:rowOff>
    </xdr:from>
    <xdr:to>
      <xdr:col>5</xdr:col>
      <xdr:colOff>358775</xdr:colOff>
      <xdr:row>58</xdr:row>
      <xdr:rowOff>78884</xdr:rowOff>
    </xdr:to>
    <xdr:cxnSp macro="">
      <xdr:nvCxnSpPr>
        <xdr:cNvPr id="119" name="直線コネクタ 118"/>
        <xdr:cNvCxnSpPr/>
      </xdr:nvCxnSpPr>
      <xdr:spPr>
        <a:xfrm>
          <a:off x="2908300" y="10004048"/>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16486</xdr:rowOff>
    </xdr:from>
    <xdr:to>
      <xdr:col>5</xdr:col>
      <xdr:colOff>409575</xdr:colOff>
      <xdr:row>58</xdr:row>
      <xdr:rowOff>118086</xdr:rowOff>
    </xdr:to>
    <xdr:sp macro="" textlink="">
      <xdr:nvSpPr>
        <xdr:cNvPr id="120" name="フローチャート : 判断 119"/>
        <xdr:cNvSpPr/>
      </xdr:nvSpPr>
      <xdr:spPr>
        <a:xfrm>
          <a:off x="3746500" y="996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134613</xdr:rowOff>
    </xdr:from>
    <xdr:ext cx="599010" cy="259045"/>
    <xdr:sp macro="" textlink="">
      <xdr:nvSpPr>
        <xdr:cNvPr id="121" name="テキスト ボックス 120"/>
        <xdr:cNvSpPr txBox="1"/>
      </xdr:nvSpPr>
      <xdr:spPr>
        <a:xfrm>
          <a:off x="3497794" y="973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40434</xdr:rowOff>
    </xdr:from>
    <xdr:to>
      <xdr:col>4</xdr:col>
      <xdr:colOff>155575</xdr:colOff>
      <xdr:row>58</xdr:row>
      <xdr:rowOff>59948</xdr:rowOff>
    </xdr:to>
    <xdr:cxnSp macro="">
      <xdr:nvCxnSpPr>
        <xdr:cNvPr id="122" name="直線コネクタ 121"/>
        <xdr:cNvCxnSpPr/>
      </xdr:nvCxnSpPr>
      <xdr:spPr>
        <a:xfrm>
          <a:off x="2019300" y="9984534"/>
          <a:ext cx="8890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41945</xdr:rowOff>
    </xdr:from>
    <xdr:to>
      <xdr:col>4</xdr:col>
      <xdr:colOff>206375</xdr:colOff>
      <xdr:row>58</xdr:row>
      <xdr:rowOff>143545</xdr:rowOff>
    </xdr:to>
    <xdr:sp macro="" textlink="">
      <xdr:nvSpPr>
        <xdr:cNvPr id="123" name="フローチャート : 判断 122"/>
        <xdr:cNvSpPr/>
      </xdr:nvSpPr>
      <xdr:spPr>
        <a:xfrm>
          <a:off x="2857500" y="99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134672</xdr:rowOff>
    </xdr:from>
    <xdr:ext cx="599010" cy="259045"/>
    <xdr:sp macro="" textlink="">
      <xdr:nvSpPr>
        <xdr:cNvPr id="124" name="テキスト ボックス 123"/>
        <xdr:cNvSpPr txBox="1"/>
      </xdr:nvSpPr>
      <xdr:spPr>
        <a:xfrm>
          <a:off x="2608794" y="1007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40434</xdr:rowOff>
    </xdr:from>
    <xdr:to>
      <xdr:col>2</xdr:col>
      <xdr:colOff>638175</xdr:colOff>
      <xdr:row>58</xdr:row>
      <xdr:rowOff>70758</xdr:rowOff>
    </xdr:to>
    <xdr:cxnSp macro="">
      <xdr:nvCxnSpPr>
        <xdr:cNvPr id="125" name="直線コネクタ 124"/>
        <xdr:cNvCxnSpPr/>
      </xdr:nvCxnSpPr>
      <xdr:spPr>
        <a:xfrm flipV="1">
          <a:off x="1130300" y="9984534"/>
          <a:ext cx="889000" cy="3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48655</xdr:rowOff>
    </xdr:from>
    <xdr:to>
      <xdr:col>3</xdr:col>
      <xdr:colOff>3175</xdr:colOff>
      <xdr:row>58</xdr:row>
      <xdr:rowOff>150255</xdr:rowOff>
    </xdr:to>
    <xdr:sp macro="" textlink="">
      <xdr:nvSpPr>
        <xdr:cNvPr id="126" name="フローチャート : 判断 125"/>
        <xdr:cNvSpPr/>
      </xdr:nvSpPr>
      <xdr:spPr>
        <a:xfrm>
          <a:off x="1968500" y="999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141382</xdr:rowOff>
    </xdr:from>
    <xdr:ext cx="534377" cy="259045"/>
    <xdr:sp macro="" textlink="">
      <xdr:nvSpPr>
        <xdr:cNvPr id="127" name="テキスト ボックス 126"/>
        <xdr:cNvSpPr txBox="1"/>
      </xdr:nvSpPr>
      <xdr:spPr>
        <a:xfrm>
          <a:off x="1752111" y="100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45415</xdr:rowOff>
    </xdr:from>
    <xdr:to>
      <xdr:col>1</xdr:col>
      <xdr:colOff>485775</xdr:colOff>
      <xdr:row>58</xdr:row>
      <xdr:rowOff>147015</xdr:rowOff>
    </xdr:to>
    <xdr:sp macro="" textlink="">
      <xdr:nvSpPr>
        <xdr:cNvPr id="128" name="フローチャート : 判断 127"/>
        <xdr:cNvSpPr/>
      </xdr:nvSpPr>
      <xdr:spPr>
        <a:xfrm>
          <a:off x="1079500" y="99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138142</xdr:rowOff>
    </xdr:from>
    <xdr:ext cx="534377" cy="259045"/>
    <xdr:sp macro="" textlink="">
      <xdr:nvSpPr>
        <xdr:cNvPr id="129" name="テキスト ボックス 128"/>
        <xdr:cNvSpPr txBox="1"/>
      </xdr:nvSpPr>
      <xdr:spPr>
        <a:xfrm>
          <a:off x="863111" y="100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21499</xdr:rowOff>
    </xdr:from>
    <xdr:to>
      <xdr:col>6</xdr:col>
      <xdr:colOff>561975</xdr:colOff>
      <xdr:row>58</xdr:row>
      <xdr:rowOff>123099</xdr:rowOff>
    </xdr:to>
    <xdr:sp macro="" textlink="">
      <xdr:nvSpPr>
        <xdr:cNvPr id="135" name="円/楕円 134"/>
        <xdr:cNvSpPr/>
      </xdr:nvSpPr>
      <xdr:spPr>
        <a:xfrm>
          <a:off x="4584700" y="99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152326</xdr:rowOff>
    </xdr:from>
    <xdr:ext cx="599010" cy="259045"/>
    <xdr:sp macro="" textlink="">
      <xdr:nvSpPr>
        <xdr:cNvPr id="136" name="総務費該当値テキスト"/>
        <xdr:cNvSpPr txBox="1"/>
      </xdr:nvSpPr>
      <xdr:spPr>
        <a:xfrm>
          <a:off x="4686300" y="975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28084</xdr:rowOff>
    </xdr:from>
    <xdr:to>
      <xdr:col>5</xdr:col>
      <xdr:colOff>409575</xdr:colOff>
      <xdr:row>58</xdr:row>
      <xdr:rowOff>129684</xdr:rowOff>
    </xdr:to>
    <xdr:sp macro="" textlink="">
      <xdr:nvSpPr>
        <xdr:cNvPr id="137" name="円/楕円 136"/>
        <xdr:cNvSpPr/>
      </xdr:nvSpPr>
      <xdr:spPr>
        <a:xfrm>
          <a:off x="3746500" y="997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120811</xdr:rowOff>
    </xdr:from>
    <xdr:ext cx="599010" cy="259045"/>
    <xdr:sp macro="" textlink="">
      <xdr:nvSpPr>
        <xdr:cNvPr id="138" name="テキスト ボックス 137"/>
        <xdr:cNvSpPr txBox="1"/>
      </xdr:nvSpPr>
      <xdr:spPr>
        <a:xfrm>
          <a:off x="3497794" y="1006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9148</xdr:rowOff>
    </xdr:from>
    <xdr:to>
      <xdr:col>4</xdr:col>
      <xdr:colOff>206375</xdr:colOff>
      <xdr:row>58</xdr:row>
      <xdr:rowOff>110748</xdr:rowOff>
    </xdr:to>
    <xdr:sp macro="" textlink="">
      <xdr:nvSpPr>
        <xdr:cNvPr id="139" name="円/楕円 138"/>
        <xdr:cNvSpPr/>
      </xdr:nvSpPr>
      <xdr:spPr>
        <a:xfrm>
          <a:off x="2857500" y="995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127275</xdr:rowOff>
    </xdr:from>
    <xdr:ext cx="599010" cy="259045"/>
    <xdr:sp macro="" textlink="">
      <xdr:nvSpPr>
        <xdr:cNvPr id="140" name="テキスト ボックス 139"/>
        <xdr:cNvSpPr txBox="1"/>
      </xdr:nvSpPr>
      <xdr:spPr>
        <a:xfrm>
          <a:off x="2608794" y="972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161084</xdr:rowOff>
    </xdr:from>
    <xdr:to>
      <xdr:col>3</xdr:col>
      <xdr:colOff>3175</xdr:colOff>
      <xdr:row>58</xdr:row>
      <xdr:rowOff>91234</xdr:rowOff>
    </xdr:to>
    <xdr:sp macro="" textlink="">
      <xdr:nvSpPr>
        <xdr:cNvPr id="141" name="円/楕円 140"/>
        <xdr:cNvSpPr/>
      </xdr:nvSpPr>
      <xdr:spPr>
        <a:xfrm>
          <a:off x="1968500" y="993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107761</xdr:rowOff>
    </xdr:from>
    <xdr:ext cx="599010" cy="259045"/>
    <xdr:sp macro="" textlink="">
      <xdr:nvSpPr>
        <xdr:cNvPr id="142" name="テキスト ボックス 141"/>
        <xdr:cNvSpPr txBox="1"/>
      </xdr:nvSpPr>
      <xdr:spPr>
        <a:xfrm>
          <a:off x="1719794" y="970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217,117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19958</xdr:rowOff>
    </xdr:from>
    <xdr:to>
      <xdr:col>1</xdr:col>
      <xdr:colOff>485775</xdr:colOff>
      <xdr:row>58</xdr:row>
      <xdr:rowOff>121558</xdr:rowOff>
    </xdr:to>
    <xdr:sp macro="" textlink="">
      <xdr:nvSpPr>
        <xdr:cNvPr id="143" name="円/楕円 142"/>
        <xdr:cNvSpPr/>
      </xdr:nvSpPr>
      <xdr:spPr>
        <a:xfrm>
          <a:off x="1079500" y="996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138085</xdr:rowOff>
    </xdr:from>
    <xdr:ext cx="599010" cy="259045"/>
    <xdr:sp macro="" textlink="">
      <xdr:nvSpPr>
        <xdr:cNvPr id="144" name="テキスト ボックス 143"/>
        <xdr:cNvSpPr txBox="1"/>
      </xdr:nvSpPr>
      <xdr:spPr>
        <a:xfrm>
          <a:off x="830794" y="97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58350</xdr:rowOff>
    </xdr:from>
    <xdr:to>
      <xdr:col>6</xdr:col>
      <xdr:colOff>511175</xdr:colOff>
      <xdr:row>76</xdr:row>
      <xdr:rowOff>103653</xdr:rowOff>
    </xdr:to>
    <xdr:cxnSp macro="">
      <xdr:nvCxnSpPr>
        <xdr:cNvPr id="171" name="直線コネクタ 170"/>
        <xdr:cNvCxnSpPr/>
      </xdr:nvCxnSpPr>
      <xdr:spPr>
        <a:xfrm flipV="1">
          <a:off x="3797300" y="13088550"/>
          <a:ext cx="838200" cy="4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103653</xdr:rowOff>
    </xdr:from>
    <xdr:to>
      <xdr:col>5</xdr:col>
      <xdr:colOff>358775</xdr:colOff>
      <xdr:row>76</xdr:row>
      <xdr:rowOff>154643</xdr:rowOff>
    </xdr:to>
    <xdr:cxnSp macro="">
      <xdr:nvCxnSpPr>
        <xdr:cNvPr id="174" name="直線コネクタ 173"/>
        <xdr:cNvCxnSpPr/>
      </xdr:nvCxnSpPr>
      <xdr:spPr>
        <a:xfrm flipV="1">
          <a:off x="2908300" y="13133853"/>
          <a:ext cx="889000" cy="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112153</xdr:rowOff>
    </xdr:from>
    <xdr:to>
      <xdr:col>5</xdr:col>
      <xdr:colOff>409575</xdr:colOff>
      <xdr:row>77</xdr:row>
      <xdr:rowOff>42303</xdr:rowOff>
    </xdr:to>
    <xdr:sp macro="" textlink="">
      <xdr:nvSpPr>
        <xdr:cNvPr id="175" name="フローチャート : 判断 174"/>
        <xdr:cNvSpPr/>
      </xdr:nvSpPr>
      <xdr:spPr>
        <a:xfrm>
          <a:off x="3746500" y="1314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33430</xdr:rowOff>
    </xdr:from>
    <xdr:ext cx="599010" cy="259045"/>
    <xdr:sp macro="" textlink="">
      <xdr:nvSpPr>
        <xdr:cNvPr id="176" name="テキスト ボックス 175"/>
        <xdr:cNvSpPr txBox="1"/>
      </xdr:nvSpPr>
      <xdr:spPr>
        <a:xfrm>
          <a:off x="3497794" y="132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154643</xdr:rowOff>
    </xdr:from>
    <xdr:to>
      <xdr:col>4</xdr:col>
      <xdr:colOff>155575</xdr:colOff>
      <xdr:row>76</xdr:row>
      <xdr:rowOff>160308</xdr:rowOff>
    </xdr:to>
    <xdr:cxnSp macro="">
      <xdr:nvCxnSpPr>
        <xdr:cNvPr id="177" name="直線コネクタ 176"/>
        <xdr:cNvCxnSpPr/>
      </xdr:nvCxnSpPr>
      <xdr:spPr>
        <a:xfrm flipV="1">
          <a:off x="2019300" y="13184843"/>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138440</xdr:rowOff>
    </xdr:from>
    <xdr:to>
      <xdr:col>4</xdr:col>
      <xdr:colOff>206375</xdr:colOff>
      <xdr:row>77</xdr:row>
      <xdr:rowOff>68590</xdr:rowOff>
    </xdr:to>
    <xdr:sp macro="" textlink="">
      <xdr:nvSpPr>
        <xdr:cNvPr id="178" name="フローチャート : 判断 177"/>
        <xdr:cNvSpPr/>
      </xdr:nvSpPr>
      <xdr:spPr>
        <a:xfrm>
          <a:off x="2857500" y="131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59717</xdr:rowOff>
    </xdr:from>
    <xdr:ext cx="599010" cy="259045"/>
    <xdr:sp macro="" textlink="">
      <xdr:nvSpPr>
        <xdr:cNvPr id="179" name="テキスト ボックス 178"/>
        <xdr:cNvSpPr txBox="1"/>
      </xdr:nvSpPr>
      <xdr:spPr>
        <a:xfrm>
          <a:off x="2608794" y="1326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160308</xdr:rowOff>
    </xdr:from>
    <xdr:to>
      <xdr:col>2</xdr:col>
      <xdr:colOff>638175</xdr:colOff>
      <xdr:row>76</xdr:row>
      <xdr:rowOff>170566</xdr:rowOff>
    </xdr:to>
    <xdr:cxnSp macro="">
      <xdr:nvCxnSpPr>
        <xdr:cNvPr id="180" name="直線コネクタ 179"/>
        <xdr:cNvCxnSpPr/>
      </xdr:nvCxnSpPr>
      <xdr:spPr>
        <a:xfrm flipV="1">
          <a:off x="1130300" y="13190508"/>
          <a:ext cx="889000" cy="1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140849</xdr:rowOff>
    </xdr:from>
    <xdr:to>
      <xdr:col>3</xdr:col>
      <xdr:colOff>3175</xdr:colOff>
      <xdr:row>77</xdr:row>
      <xdr:rowOff>70999</xdr:rowOff>
    </xdr:to>
    <xdr:sp macro="" textlink="">
      <xdr:nvSpPr>
        <xdr:cNvPr id="181" name="フローチャート : 判断 180"/>
        <xdr:cNvSpPr/>
      </xdr:nvSpPr>
      <xdr:spPr>
        <a:xfrm>
          <a:off x="1968500" y="1317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62126</xdr:rowOff>
    </xdr:from>
    <xdr:ext cx="599010" cy="259045"/>
    <xdr:sp macro="" textlink="">
      <xdr:nvSpPr>
        <xdr:cNvPr id="182" name="テキスト ボックス 181"/>
        <xdr:cNvSpPr txBox="1"/>
      </xdr:nvSpPr>
      <xdr:spPr>
        <a:xfrm>
          <a:off x="1719794" y="1326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141884</xdr:rowOff>
    </xdr:from>
    <xdr:to>
      <xdr:col>1</xdr:col>
      <xdr:colOff>485775</xdr:colOff>
      <xdr:row>77</xdr:row>
      <xdr:rowOff>72034</xdr:rowOff>
    </xdr:to>
    <xdr:sp macro="" textlink="">
      <xdr:nvSpPr>
        <xdr:cNvPr id="183" name="フローチャート : 判断 182"/>
        <xdr:cNvSpPr/>
      </xdr:nvSpPr>
      <xdr:spPr>
        <a:xfrm>
          <a:off x="1079500" y="1317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63161</xdr:rowOff>
    </xdr:from>
    <xdr:ext cx="599010" cy="259045"/>
    <xdr:sp macro="" textlink="">
      <xdr:nvSpPr>
        <xdr:cNvPr id="184" name="テキスト ボックス 183"/>
        <xdr:cNvSpPr txBox="1"/>
      </xdr:nvSpPr>
      <xdr:spPr>
        <a:xfrm>
          <a:off x="830794" y="132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7550</xdr:rowOff>
    </xdr:from>
    <xdr:to>
      <xdr:col>6</xdr:col>
      <xdr:colOff>561975</xdr:colOff>
      <xdr:row>76</xdr:row>
      <xdr:rowOff>109150</xdr:rowOff>
    </xdr:to>
    <xdr:sp macro="" textlink="">
      <xdr:nvSpPr>
        <xdr:cNvPr id="190" name="円/楕円 189"/>
        <xdr:cNvSpPr/>
      </xdr:nvSpPr>
      <xdr:spPr>
        <a:xfrm>
          <a:off x="4584700" y="130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30428</xdr:rowOff>
    </xdr:from>
    <xdr:ext cx="599010" cy="259045"/>
    <xdr:sp macro="" textlink="">
      <xdr:nvSpPr>
        <xdr:cNvPr id="191" name="民生費該当値テキスト"/>
        <xdr:cNvSpPr txBox="1"/>
      </xdr:nvSpPr>
      <xdr:spPr>
        <a:xfrm>
          <a:off x="4686300" y="1288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185,586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52853</xdr:rowOff>
    </xdr:from>
    <xdr:to>
      <xdr:col>5</xdr:col>
      <xdr:colOff>409575</xdr:colOff>
      <xdr:row>76</xdr:row>
      <xdr:rowOff>154453</xdr:rowOff>
    </xdr:to>
    <xdr:sp macro="" textlink="">
      <xdr:nvSpPr>
        <xdr:cNvPr id="192" name="円/楕円 191"/>
        <xdr:cNvSpPr/>
      </xdr:nvSpPr>
      <xdr:spPr>
        <a:xfrm>
          <a:off x="3746500" y="1308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170979</xdr:rowOff>
    </xdr:from>
    <xdr:ext cx="599010" cy="259045"/>
    <xdr:sp macro="" textlink="">
      <xdr:nvSpPr>
        <xdr:cNvPr id="193" name="テキスト ボックス 192"/>
        <xdr:cNvSpPr txBox="1"/>
      </xdr:nvSpPr>
      <xdr:spPr>
        <a:xfrm>
          <a:off x="3497794" y="1285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165,769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103843</xdr:rowOff>
    </xdr:from>
    <xdr:to>
      <xdr:col>4</xdr:col>
      <xdr:colOff>206375</xdr:colOff>
      <xdr:row>77</xdr:row>
      <xdr:rowOff>33993</xdr:rowOff>
    </xdr:to>
    <xdr:sp macro="" textlink="">
      <xdr:nvSpPr>
        <xdr:cNvPr id="194" name="円/楕円 193"/>
        <xdr:cNvSpPr/>
      </xdr:nvSpPr>
      <xdr:spPr>
        <a:xfrm>
          <a:off x="2857500" y="131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50520</xdr:rowOff>
    </xdr:from>
    <xdr:ext cx="599010" cy="259045"/>
    <xdr:sp macro="" textlink="">
      <xdr:nvSpPr>
        <xdr:cNvPr id="195" name="テキスト ボックス 194"/>
        <xdr:cNvSpPr txBox="1"/>
      </xdr:nvSpPr>
      <xdr:spPr>
        <a:xfrm>
          <a:off x="2608794" y="1290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109508</xdr:rowOff>
    </xdr:from>
    <xdr:to>
      <xdr:col>3</xdr:col>
      <xdr:colOff>3175</xdr:colOff>
      <xdr:row>77</xdr:row>
      <xdr:rowOff>39658</xdr:rowOff>
    </xdr:to>
    <xdr:sp macro="" textlink="">
      <xdr:nvSpPr>
        <xdr:cNvPr id="196" name="円/楕円 195"/>
        <xdr:cNvSpPr/>
      </xdr:nvSpPr>
      <xdr:spPr>
        <a:xfrm>
          <a:off x="1968500" y="131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56185</xdr:rowOff>
    </xdr:from>
    <xdr:ext cx="599010" cy="259045"/>
    <xdr:sp macro="" textlink="">
      <xdr:nvSpPr>
        <xdr:cNvPr id="197" name="テキスト ボックス 196"/>
        <xdr:cNvSpPr txBox="1"/>
      </xdr:nvSpPr>
      <xdr:spPr>
        <a:xfrm>
          <a:off x="1719794" y="1291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140,985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119766</xdr:rowOff>
    </xdr:from>
    <xdr:to>
      <xdr:col>1</xdr:col>
      <xdr:colOff>485775</xdr:colOff>
      <xdr:row>77</xdr:row>
      <xdr:rowOff>49916</xdr:rowOff>
    </xdr:to>
    <xdr:sp macro="" textlink="">
      <xdr:nvSpPr>
        <xdr:cNvPr id="198" name="円/楕円 197"/>
        <xdr:cNvSpPr/>
      </xdr:nvSpPr>
      <xdr:spPr>
        <a:xfrm>
          <a:off x="1079500" y="131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66443</xdr:rowOff>
    </xdr:from>
    <xdr:ext cx="599010" cy="259045"/>
    <xdr:sp macro="" textlink="">
      <xdr:nvSpPr>
        <xdr:cNvPr id="199" name="テキスト ボックス 198"/>
        <xdr:cNvSpPr txBox="1"/>
      </xdr:nvSpPr>
      <xdr:spPr>
        <a:xfrm>
          <a:off x="830794" y="1292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128226</xdr:rowOff>
    </xdr:from>
    <xdr:to>
      <xdr:col>6</xdr:col>
      <xdr:colOff>511175</xdr:colOff>
      <xdr:row>94</xdr:row>
      <xdr:rowOff>166098</xdr:rowOff>
    </xdr:to>
    <xdr:cxnSp macro="">
      <xdr:nvCxnSpPr>
        <xdr:cNvPr id="230" name="直線コネクタ 229"/>
        <xdr:cNvCxnSpPr/>
      </xdr:nvCxnSpPr>
      <xdr:spPr>
        <a:xfrm flipV="1">
          <a:off x="3797300" y="16244526"/>
          <a:ext cx="8382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166098</xdr:rowOff>
    </xdr:from>
    <xdr:to>
      <xdr:col>5</xdr:col>
      <xdr:colOff>358775</xdr:colOff>
      <xdr:row>95</xdr:row>
      <xdr:rowOff>63337</xdr:rowOff>
    </xdr:to>
    <xdr:cxnSp macro="">
      <xdr:nvCxnSpPr>
        <xdr:cNvPr id="233" name="直線コネクタ 232"/>
        <xdr:cNvCxnSpPr/>
      </xdr:nvCxnSpPr>
      <xdr:spPr>
        <a:xfrm flipV="1">
          <a:off x="2908300" y="16282398"/>
          <a:ext cx="889000" cy="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159646</xdr:rowOff>
    </xdr:from>
    <xdr:to>
      <xdr:col>5</xdr:col>
      <xdr:colOff>409575</xdr:colOff>
      <xdr:row>96</xdr:row>
      <xdr:rowOff>89796</xdr:rowOff>
    </xdr:to>
    <xdr:sp macro="" textlink="">
      <xdr:nvSpPr>
        <xdr:cNvPr id="234" name="フローチャート : 判断 233"/>
        <xdr:cNvSpPr/>
      </xdr:nvSpPr>
      <xdr:spPr>
        <a:xfrm>
          <a:off x="3746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80923</xdr:rowOff>
    </xdr:from>
    <xdr:ext cx="534377" cy="259045"/>
    <xdr:sp macro="" textlink="">
      <xdr:nvSpPr>
        <xdr:cNvPr id="235" name="テキスト ボックス 234"/>
        <xdr:cNvSpPr txBox="1"/>
      </xdr:nvSpPr>
      <xdr:spPr>
        <a:xfrm>
          <a:off x="3530111" y="1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63337</xdr:rowOff>
    </xdr:from>
    <xdr:to>
      <xdr:col>4</xdr:col>
      <xdr:colOff>155575</xdr:colOff>
      <xdr:row>95</xdr:row>
      <xdr:rowOff>151653</xdr:rowOff>
    </xdr:to>
    <xdr:cxnSp macro="">
      <xdr:nvCxnSpPr>
        <xdr:cNvPr id="236" name="直線コネクタ 235"/>
        <xdr:cNvCxnSpPr/>
      </xdr:nvCxnSpPr>
      <xdr:spPr>
        <a:xfrm flipV="1">
          <a:off x="2019300" y="16351087"/>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30183</xdr:rowOff>
    </xdr:from>
    <xdr:to>
      <xdr:col>4</xdr:col>
      <xdr:colOff>206375</xdr:colOff>
      <xdr:row>96</xdr:row>
      <xdr:rowOff>131783</xdr:rowOff>
    </xdr:to>
    <xdr:sp macro="" textlink="">
      <xdr:nvSpPr>
        <xdr:cNvPr id="237" name="フローチャート : 判断 236"/>
        <xdr:cNvSpPr/>
      </xdr:nvSpPr>
      <xdr:spPr>
        <a:xfrm>
          <a:off x="2857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122910</xdr:rowOff>
    </xdr:from>
    <xdr:ext cx="534377" cy="259045"/>
    <xdr:sp macro="" textlink="">
      <xdr:nvSpPr>
        <xdr:cNvPr id="238" name="テキスト ボックス 237"/>
        <xdr:cNvSpPr txBox="1"/>
      </xdr:nvSpPr>
      <xdr:spPr>
        <a:xfrm>
          <a:off x="2641111" y="165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151653</xdr:rowOff>
    </xdr:from>
    <xdr:to>
      <xdr:col>2</xdr:col>
      <xdr:colOff>638175</xdr:colOff>
      <xdr:row>96</xdr:row>
      <xdr:rowOff>22058</xdr:rowOff>
    </xdr:to>
    <xdr:cxnSp macro="">
      <xdr:nvCxnSpPr>
        <xdr:cNvPr id="239" name="直線コネクタ 238"/>
        <xdr:cNvCxnSpPr/>
      </xdr:nvCxnSpPr>
      <xdr:spPr>
        <a:xfrm flipV="1">
          <a:off x="1130300" y="16439403"/>
          <a:ext cx="889000" cy="4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49603</xdr:rowOff>
    </xdr:from>
    <xdr:to>
      <xdr:col>3</xdr:col>
      <xdr:colOff>3175</xdr:colOff>
      <xdr:row>96</xdr:row>
      <xdr:rowOff>151203</xdr:rowOff>
    </xdr:to>
    <xdr:sp macro="" textlink="">
      <xdr:nvSpPr>
        <xdr:cNvPr id="240" name="フローチャート : 判断 239"/>
        <xdr:cNvSpPr/>
      </xdr:nvSpPr>
      <xdr:spPr>
        <a:xfrm>
          <a:off x="1968500" y="1650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142330</xdr:rowOff>
    </xdr:from>
    <xdr:ext cx="534377" cy="259045"/>
    <xdr:sp macro="" textlink="">
      <xdr:nvSpPr>
        <xdr:cNvPr id="241" name="テキスト ボックス 240"/>
        <xdr:cNvSpPr txBox="1"/>
      </xdr:nvSpPr>
      <xdr:spPr>
        <a:xfrm>
          <a:off x="1752111" y="1660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29149</xdr:rowOff>
    </xdr:from>
    <xdr:to>
      <xdr:col>1</xdr:col>
      <xdr:colOff>485775</xdr:colOff>
      <xdr:row>96</xdr:row>
      <xdr:rowOff>130749</xdr:rowOff>
    </xdr:to>
    <xdr:sp macro="" textlink="">
      <xdr:nvSpPr>
        <xdr:cNvPr id="242" name="フローチャート : 判断 241"/>
        <xdr:cNvSpPr/>
      </xdr:nvSpPr>
      <xdr:spPr>
        <a:xfrm>
          <a:off x="1079500" y="1648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121876</xdr:rowOff>
    </xdr:from>
    <xdr:ext cx="534377" cy="259045"/>
    <xdr:sp macro="" textlink="">
      <xdr:nvSpPr>
        <xdr:cNvPr id="243" name="テキスト ボックス 242"/>
        <xdr:cNvSpPr txBox="1"/>
      </xdr:nvSpPr>
      <xdr:spPr>
        <a:xfrm>
          <a:off x="863111" y="1658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77426</xdr:rowOff>
    </xdr:from>
    <xdr:to>
      <xdr:col>6</xdr:col>
      <xdr:colOff>561975</xdr:colOff>
      <xdr:row>95</xdr:row>
      <xdr:rowOff>7576</xdr:rowOff>
    </xdr:to>
    <xdr:sp macro="" textlink="">
      <xdr:nvSpPr>
        <xdr:cNvPr id="249" name="円/楕円 248"/>
        <xdr:cNvSpPr/>
      </xdr:nvSpPr>
      <xdr:spPr>
        <a:xfrm>
          <a:off x="4584700" y="161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100303</xdr:rowOff>
    </xdr:from>
    <xdr:ext cx="534377" cy="259045"/>
    <xdr:sp macro="" textlink="">
      <xdr:nvSpPr>
        <xdr:cNvPr id="250" name="衛生費該当値テキスト"/>
        <xdr:cNvSpPr txBox="1"/>
      </xdr:nvSpPr>
      <xdr:spPr>
        <a:xfrm>
          <a:off x="4686300" y="1604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76,054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115298</xdr:rowOff>
    </xdr:from>
    <xdr:to>
      <xdr:col>5</xdr:col>
      <xdr:colOff>409575</xdr:colOff>
      <xdr:row>95</xdr:row>
      <xdr:rowOff>45448</xdr:rowOff>
    </xdr:to>
    <xdr:sp macro="" textlink="">
      <xdr:nvSpPr>
        <xdr:cNvPr id="251" name="円/楕円 250"/>
        <xdr:cNvSpPr/>
      </xdr:nvSpPr>
      <xdr:spPr>
        <a:xfrm>
          <a:off x="3746500" y="1623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61975</xdr:rowOff>
    </xdr:from>
    <xdr:ext cx="534377" cy="259045"/>
    <xdr:sp macro="" textlink="">
      <xdr:nvSpPr>
        <xdr:cNvPr id="252" name="テキスト ボックス 251"/>
        <xdr:cNvSpPr txBox="1"/>
      </xdr:nvSpPr>
      <xdr:spPr>
        <a:xfrm>
          <a:off x="3530111" y="160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12537</xdr:rowOff>
    </xdr:from>
    <xdr:to>
      <xdr:col>4</xdr:col>
      <xdr:colOff>206375</xdr:colOff>
      <xdr:row>95</xdr:row>
      <xdr:rowOff>114137</xdr:rowOff>
    </xdr:to>
    <xdr:sp macro="" textlink="">
      <xdr:nvSpPr>
        <xdr:cNvPr id="253" name="円/楕円 252"/>
        <xdr:cNvSpPr/>
      </xdr:nvSpPr>
      <xdr:spPr>
        <a:xfrm>
          <a:off x="2857500" y="163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130664</xdr:rowOff>
    </xdr:from>
    <xdr:ext cx="534377" cy="259045"/>
    <xdr:sp macro="" textlink="">
      <xdr:nvSpPr>
        <xdr:cNvPr id="254" name="テキスト ボックス 253"/>
        <xdr:cNvSpPr txBox="1"/>
      </xdr:nvSpPr>
      <xdr:spPr>
        <a:xfrm>
          <a:off x="2641111" y="160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100853</xdr:rowOff>
    </xdr:from>
    <xdr:to>
      <xdr:col>3</xdr:col>
      <xdr:colOff>3175</xdr:colOff>
      <xdr:row>96</xdr:row>
      <xdr:rowOff>31003</xdr:rowOff>
    </xdr:to>
    <xdr:sp macro="" textlink="">
      <xdr:nvSpPr>
        <xdr:cNvPr id="255" name="円/楕円 254"/>
        <xdr:cNvSpPr/>
      </xdr:nvSpPr>
      <xdr:spPr>
        <a:xfrm>
          <a:off x="1968500" y="163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47530</xdr:rowOff>
    </xdr:from>
    <xdr:ext cx="534377" cy="259045"/>
    <xdr:sp macro="" textlink="">
      <xdr:nvSpPr>
        <xdr:cNvPr id="256" name="テキスト ボックス 255"/>
        <xdr:cNvSpPr txBox="1"/>
      </xdr:nvSpPr>
      <xdr:spPr>
        <a:xfrm>
          <a:off x="1752111" y="161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142708</xdr:rowOff>
    </xdr:from>
    <xdr:to>
      <xdr:col>1</xdr:col>
      <xdr:colOff>485775</xdr:colOff>
      <xdr:row>96</xdr:row>
      <xdr:rowOff>72858</xdr:rowOff>
    </xdr:to>
    <xdr:sp macro="" textlink="">
      <xdr:nvSpPr>
        <xdr:cNvPr id="257" name="円/楕円 256"/>
        <xdr:cNvSpPr/>
      </xdr:nvSpPr>
      <xdr:spPr>
        <a:xfrm>
          <a:off x="1079500" y="164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89385</xdr:rowOff>
    </xdr:from>
    <xdr:ext cx="534377" cy="259045"/>
    <xdr:sp macro="" textlink="">
      <xdr:nvSpPr>
        <xdr:cNvPr id="258" name="テキスト ボックス 257"/>
        <xdr:cNvSpPr txBox="1"/>
      </xdr:nvSpPr>
      <xdr:spPr>
        <a:xfrm>
          <a:off x="863111" y="1620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60102</xdr:rowOff>
    </xdr:from>
    <xdr:to>
      <xdr:col>14</xdr:col>
      <xdr:colOff>28575</xdr:colOff>
      <xdr:row>38</xdr:row>
      <xdr:rowOff>139700</xdr:rowOff>
    </xdr:to>
    <xdr:cxnSp macro="">
      <xdr:nvCxnSpPr>
        <xdr:cNvPr id="288" name="直線コネクタ 287"/>
        <xdr:cNvCxnSpPr/>
      </xdr:nvCxnSpPr>
      <xdr:spPr>
        <a:xfrm>
          <a:off x="8750300" y="6575202"/>
          <a:ext cx="889000" cy="7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49901</xdr:rowOff>
    </xdr:from>
    <xdr:to>
      <xdr:col>14</xdr:col>
      <xdr:colOff>79375</xdr:colOff>
      <xdr:row>38</xdr:row>
      <xdr:rowOff>151501</xdr:rowOff>
    </xdr:to>
    <xdr:sp macro="" textlink="">
      <xdr:nvSpPr>
        <xdr:cNvPr id="289" name="フローチャート : 判断 288"/>
        <xdr:cNvSpPr/>
      </xdr:nvSpPr>
      <xdr:spPr>
        <a:xfrm>
          <a:off x="9588500" y="656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168028</xdr:rowOff>
    </xdr:from>
    <xdr:ext cx="378565" cy="259045"/>
    <xdr:sp macro="" textlink="">
      <xdr:nvSpPr>
        <xdr:cNvPr id="290" name="テキスト ボックス 289"/>
        <xdr:cNvSpPr txBox="1"/>
      </xdr:nvSpPr>
      <xdr:spPr>
        <a:xfrm>
          <a:off x="9450017" y="634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150673</xdr:rowOff>
    </xdr:from>
    <xdr:to>
      <xdr:col>12</xdr:col>
      <xdr:colOff>511175</xdr:colOff>
      <xdr:row>38</xdr:row>
      <xdr:rowOff>60102</xdr:rowOff>
    </xdr:to>
    <xdr:cxnSp macro="">
      <xdr:nvCxnSpPr>
        <xdr:cNvPr id="291" name="直線コネクタ 290"/>
        <xdr:cNvCxnSpPr/>
      </xdr:nvCxnSpPr>
      <xdr:spPr>
        <a:xfrm>
          <a:off x="7861300" y="6494323"/>
          <a:ext cx="889000" cy="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18628</xdr:rowOff>
    </xdr:from>
    <xdr:to>
      <xdr:col>12</xdr:col>
      <xdr:colOff>561975</xdr:colOff>
      <xdr:row>38</xdr:row>
      <xdr:rowOff>120228</xdr:rowOff>
    </xdr:to>
    <xdr:sp macro="" textlink="">
      <xdr:nvSpPr>
        <xdr:cNvPr id="292" name="フローチャート : 判断 291"/>
        <xdr:cNvSpPr/>
      </xdr:nvSpPr>
      <xdr:spPr>
        <a:xfrm>
          <a:off x="8699500" y="65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111355</xdr:rowOff>
    </xdr:from>
    <xdr:ext cx="469744" cy="259045"/>
    <xdr:sp macro="" textlink="">
      <xdr:nvSpPr>
        <xdr:cNvPr id="293" name="テキスト ボックス 292"/>
        <xdr:cNvSpPr txBox="1"/>
      </xdr:nvSpPr>
      <xdr:spPr>
        <a:xfrm>
          <a:off x="8515427" y="66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10130</xdr:rowOff>
    </xdr:from>
    <xdr:to>
      <xdr:col>11</xdr:col>
      <xdr:colOff>307975</xdr:colOff>
      <xdr:row>37</xdr:row>
      <xdr:rowOff>150673</xdr:rowOff>
    </xdr:to>
    <xdr:cxnSp macro="">
      <xdr:nvCxnSpPr>
        <xdr:cNvPr id="294" name="直線コネクタ 293"/>
        <xdr:cNvCxnSpPr/>
      </xdr:nvCxnSpPr>
      <xdr:spPr>
        <a:xfrm>
          <a:off x="6972300" y="6182330"/>
          <a:ext cx="889000" cy="3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165618</xdr:rowOff>
    </xdr:from>
    <xdr:to>
      <xdr:col>11</xdr:col>
      <xdr:colOff>358775</xdr:colOff>
      <xdr:row>38</xdr:row>
      <xdr:rowOff>95768</xdr:rowOff>
    </xdr:to>
    <xdr:sp macro="" textlink="">
      <xdr:nvSpPr>
        <xdr:cNvPr id="295" name="フローチャート : 判断 294"/>
        <xdr:cNvSpPr/>
      </xdr:nvSpPr>
      <xdr:spPr>
        <a:xfrm>
          <a:off x="7810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86895</xdr:rowOff>
    </xdr:from>
    <xdr:ext cx="469744" cy="259045"/>
    <xdr:sp macro="" textlink="">
      <xdr:nvSpPr>
        <xdr:cNvPr id="296" name="テキスト ボックス 295"/>
        <xdr:cNvSpPr txBox="1"/>
      </xdr:nvSpPr>
      <xdr:spPr>
        <a:xfrm>
          <a:off x="7626427"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114915</xdr:rowOff>
    </xdr:from>
    <xdr:to>
      <xdr:col>10</xdr:col>
      <xdr:colOff>155575</xdr:colOff>
      <xdr:row>38</xdr:row>
      <xdr:rowOff>45065</xdr:rowOff>
    </xdr:to>
    <xdr:sp macro="" textlink="">
      <xdr:nvSpPr>
        <xdr:cNvPr id="297" name="フローチャート : 判断 296"/>
        <xdr:cNvSpPr/>
      </xdr:nvSpPr>
      <xdr:spPr>
        <a:xfrm>
          <a:off x="6921500" y="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36192</xdr:rowOff>
    </xdr:from>
    <xdr:ext cx="469744" cy="259045"/>
    <xdr:sp macro="" textlink="">
      <xdr:nvSpPr>
        <xdr:cNvPr id="298" name="テキスト ボックス 297"/>
        <xdr:cNvSpPr txBox="1"/>
      </xdr:nvSpPr>
      <xdr:spPr>
        <a:xfrm>
          <a:off x="6737427" y="655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9302</xdr:rowOff>
    </xdr:from>
    <xdr:to>
      <xdr:col>12</xdr:col>
      <xdr:colOff>561975</xdr:colOff>
      <xdr:row>38</xdr:row>
      <xdr:rowOff>110902</xdr:rowOff>
    </xdr:to>
    <xdr:sp macro="" textlink="">
      <xdr:nvSpPr>
        <xdr:cNvPr id="308" name="円/楕円 307"/>
        <xdr:cNvSpPr/>
      </xdr:nvSpPr>
      <xdr:spPr>
        <a:xfrm>
          <a:off x="8699500" y="65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127428</xdr:rowOff>
    </xdr:from>
    <xdr:ext cx="469744" cy="259045"/>
    <xdr:sp macro="" textlink="">
      <xdr:nvSpPr>
        <xdr:cNvPr id="309" name="テキスト ボックス 308"/>
        <xdr:cNvSpPr txBox="1"/>
      </xdr:nvSpPr>
      <xdr:spPr>
        <a:xfrm>
          <a:off x="8515427" y="629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99873</xdr:rowOff>
    </xdr:from>
    <xdr:to>
      <xdr:col>11</xdr:col>
      <xdr:colOff>358775</xdr:colOff>
      <xdr:row>38</xdr:row>
      <xdr:rowOff>30023</xdr:rowOff>
    </xdr:to>
    <xdr:sp macro="" textlink="">
      <xdr:nvSpPr>
        <xdr:cNvPr id="310" name="円/楕円 309"/>
        <xdr:cNvSpPr/>
      </xdr:nvSpPr>
      <xdr:spPr>
        <a:xfrm>
          <a:off x="7810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46550</xdr:rowOff>
    </xdr:from>
    <xdr:ext cx="469744" cy="259045"/>
    <xdr:sp macro="" textlink="">
      <xdr:nvSpPr>
        <xdr:cNvPr id="311" name="テキスト ボックス 310"/>
        <xdr:cNvSpPr txBox="1"/>
      </xdr:nvSpPr>
      <xdr:spPr>
        <a:xfrm>
          <a:off x="7626427" y="621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130780</xdr:rowOff>
    </xdr:from>
    <xdr:to>
      <xdr:col>10</xdr:col>
      <xdr:colOff>155575</xdr:colOff>
      <xdr:row>36</xdr:row>
      <xdr:rowOff>60930</xdr:rowOff>
    </xdr:to>
    <xdr:sp macro="" textlink="">
      <xdr:nvSpPr>
        <xdr:cNvPr id="312" name="円/楕円 311"/>
        <xdr:cNvSpPr/>
      </xdr:nvSpPr>
      <xdr:spPr>
        <a:xfrm>
          <a:off x="6921500" y="61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77457</xdr:rowOff>
    </xdr:from>
    <xdr:ext cx="534377" cy="259045"/>
    <xdr:sp macro="" textlink="">
      <xdr:nvSpPr>
        <xdr:cNvPr id="313" name="テキスト ボックス 312"/>
        <xdr:cNvSpPr txBox="1"/>
      </xdr:nvSpPr>
      <xdr:spPr>
        <a:xfrm>
          <a:off x="6705111" y="590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38529</xdr:rowOff>
    </xdr:from>
    <xdr:to>
      <xdr:col>15</xdr:col>
      <xdr:colOff>180975</xdr:colOff>
      <xdr:row>59</xdr:row>
      <xdr:rowOff>52591</xdr:rowOff>
    </xdr:to>
    <xdr:cxnSp macro="">
      <xdr:nvCxnSpPr>
        <xdr:cNvPr id="344" name="直線コネクタ 343"/>
        <xdr:cNvCxnSpPr/>
      </xdr:nvCxnSpPr>
      <xdr:spPr>
        <a:xfrm>
          <a:off x="9639300" y="10154079"/>
          <a:ext cx="838200"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38529</xdr:rowOff>
    </xdr:from>
    <xdr:to>
      <xdr:col>14</xdr:col>
      <xdr:colOff>28575</xdr:colOff>
      <xdr:row>59</xdr:row>
      <xdr:rowOff>53539</xdr:rowOff>
    </xdr:to>
    <xdr:cxnSp macro="">
      <xdr:nvCxnSpPr>
        <xdr:cNvPr id="347" name="直線コネクタ 346"/>
        <xdr:cNvCxnSpPr/>
      </xdr:nvCxnSpPr>
      <xdr:spPr>
        <a:xfrm flipV="1">
          <a:off x="8750300" y="10154079"/>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18124</xdr:rowOff>
    </xdr:from>
    <xdr:to>
      <xdr:col>14</xdr:col>
      <xdr:colOff>79375</xdr:colOff>
      <xdr:row>59</xdr:row>
      <xdr:rowOff>119724</xdr:rowOff>
    </xdr:to>
    <xdr:sp macro="" textlink="">
      <xdr:nvSpPr>
        <xdr:cNvPr id="348" name="フローチャート : 判断 347"/>
        <xdr:cNvSpPr/>
      </xdr:nvSpPr>
      <xdr:spPr>
        <a:xfrm>
          <a:off x="9588500" y="1013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110851</xdr:rowOff>
    </xdr:from>
    <xdr:ext cx="534377" cy="259045"/>
    <xdr:sp macro="" textlink="">
      <xdr:nvSpPr>
        <xdr:cNvPr id="349" name="テキスト ボックス 348"/>
        <xdr:cNvSpPr txBox="1"/>
      </xdr:nvSpPr>
      <xdr:spPr>
        <a:xfrm>
          <a:off x="9372111" y="102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48575</xdr:rowOff>
    </xdr:from>
    <xdr:to>
      <xdr:col>12</xdr:col>
      <xdr:colOff>511175</xdr:colOff>
      <xdr:row>59</xdr:row>
      <xdr:rowOff>53539</xdr:rowOff>
    </xdr:to>
    <xdr:cxnSp macro="">
      <xdr:nvCxnSpPr>
        <xdr:cNvPr id="350" name="直線コネクタ 349"/>
        <xdr:cNvCxnSpPr/>
      </xdr:nvCxnSpPr>
      <xdr:spPr>
        <a:xfrm>
          <a:off x="7861300" y="10164125"/>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17703</xdr:rowOff>
    </xdr:from>
    <xdr:to>
      <xdr:col>12</xdr:col>
      <xdr:colOff>561975</xdr:colOff>
      <xdr:row>59</xdr:row>
      <xdr:rowOff>119303</xdr:rowOff>
    </xdr:to>
    <xdr:sp macro="" textlink="">
      <xdr:nvSpPr>
        <xdr:cNvPr id="351" name="フローチャート : 判断 350"/>
        <xdr:cNvSpPr/>
      </xdr:nvSpPr>
      <xdr:spPr>
        <a:xfrm>
          <a:off x="8699500" y="1013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110430</xdr:rowOff>
    </xdr:from>
    <xdr:ext cx="534377" cy="259045"/>
    <xdr:sp macro="" textlink="">
      <xdr:nvSpPr>
        <xdr:cNvPr id="352" name="テキスト ボックス 351"/>
        <xdr:cNvSpPr txBox="1"/>
      </xdr:nvSpPr>
      <xdr:spPr>
        <a:xfrm>
          <a:off x="8483111" y="102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48575</xdr:rowOff>
    </xdr:from>
    <xdr:to>
      <xdr:col>11</xdr:col>
      <xdr:colOff>307975</xdr:colOff>
      <xdr:row>59</xdr:row>
      <xdr:rowOff>52109</xdr:rowOff>
    </xdr:to>
    <xdr:cxnSp macro="">
      <xdr:nvCxnSpPr>
        <xdr:cNvPr id="353" name="直線コネクタ 352"/>
        <xdr:cNvCxnSpPr/>
      </xdr:nvCxnSpPr>
      <xdr:spPr>
        <a:xfrm flipV="1">
          <a:off x="6972300" y="10164125"/>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20307</xdr:rowOff>
    </xdr:from>
    <xdr:to>
      <xdr:col>11</xdr:col>
      <xdr:colOff>358775</xdr:colOff>
      <xdr:row>59</xdr:row>
      <xdr:rowOff>121907</xdr:rowOff>
    </xdr:to>
    <xdr:sp macro="" textlink="">
      <xdr:nvSpPr>
        <xdr:cNvPr id="354" name="フローチャート : 判断 353"/>
        <xdr:cNvSpPr/>
      </xdr:nvSpPr>
      <xdr:spPr>
        <a:xfrm>
          <a:off x="7810500" y="1013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113034</xdr:rowOff>
    </xdr:from>
    <xdr:ext cx="534377" cy="259045"/>
    <xdr:sp macro="" textlink="">
      <xdr:nvSpPr>
        <xdr:cNvPr id="355" name="テキスト ボックス 354"/>
        <xdr:cNvSpPr txBox="1"/>
      </xdr:nvSpPr>
      <xdr:spPr>
        <a:xfrm>
          <a:off x="7594111" y="102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19967</xdr:rowOff>
    </xdr:from>
    <xdr:to>
      <xdr:col>10</xdr:col>
      <xdr:colOff>155575</xdr:colOff>
      <xdr:row>59</xdr:row>
      <xdr:rowOff>121567</xdr:rowOff>
    </xdr:to>
    <xdr:sp macro="" textlink="">
      <xdr:nvSpPr>
        <xdr:cNvPr id="356" name="フローチャート : 判断 355"/>
        <xdr:cNvSpPr/>
      </xdr:nvSpPr>
      <xdr:spPr>
        <a:xfrm>
          <a:off x="6921500" y="101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112694</xdr:rowOff>
    </xdr:from>
    <xdr:ext cx="534377" cy="259045"/>
    <xdr:sp macro="" textlink="">
      <xdr:nvSpPr>
        <xdr:cNvPr id="357" name="テキスト ボックス 356"/>
        <xdr:cNvSpPr txBox="1"/>
      </xdr:nvSpPr>
      <xdr:spPr>
        <a:xfrm>
          <a:off x="6705111" y="1022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1791</xdr:rowOff>
    </xdr:from>
    <xdr:to>
      <xdr:col>15</xdr:col>
      <xdr:colOff>231775</xdr:colOff>
      <xdr:row>59</xdr:row>
      <xdr:rowOff>103391</xdr:rowOff>
    </xdr:to>
    <xdr:sp macro="" textlink="">
      <xdr:nvSpPr>
        <xdr:cNvPr id="363" name="円/楕円 362"/>
        <xdr:cNvSpPr/>
      </xdr:nvSpPr>
      <xdr:spPr>
        <a:xfrm>
          <a:off x="10426700" y="1011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42,521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159179</xdr:rowOff>
    </xdr:from>
    <xdr:to>
      <xdr:col>14</xdr:col>
      <xdr:colOff>79375</xdr:colOff>
      <xdr:row>59</xdr:row>
      <xdr:rowOff>89329</xdr:rowOff>
    </xdr:to>
    <xdr:sp macro="" textlink="">
      <xdr:nvSpPr>
        <xdr:cNvPr id="365" name="円/楕円 364"/>
        <xdr:cNvSpPr/>
      </xdr:nvSpPr>
      <xdr:spPr>
        <a:xfrm>
          <a:off x="9588500" y="101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105856</xdr:rowOff>
    </xdr:from>
    <xdr:ext cx="534377" cy="259045"/>
    <xdr:sp macro="" textlink="">
      <xdr:nvSpPr>
        <xdr:cNvPr id="366" name="テキスト ボックス 365"/>
        <xdr:cNvSpPr txBox="1"/>
      </xdr:nvSpPr>
      <xdr:spPr>
        <a:xfrm>
          <a:off x="9372111" y="98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2739</xdr:rowOff>
    </xdr:from>
    <xdr:to>
      <xdr:col>12</xdr:col>
      <xdr:colOff>561975</xdr:colOff>
      <xdr:row>59</xdr:row>
      <xdr:rowOff>104339</xdr:rowOff>
    </xdr:to>
    <xdr:sp macro="" textlink="">
      <xdr:nvSpPr>
        <xdr:cNvPr id="367" name="円/楕円 366"/>
        <xdr:cNvSpPr/>
      </xdr:nvSpPr>
      <xdr:spPr>
        <a:xfrm>
          <a:off x="8699500" y="1011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120866</xdr:rowOff>
    </xdr:from>
    <xdr:ext cx="534377" cy="259045"/>
    <xdr:sp macro="" textlink="">
      <xdr:nvSpPr>
        <xdr:cNvPr id="368" name="テキスト ボックス 367"/>
        <xdr:cNvSpPr txBox="1"/>
      </xdr:nvSpPr>
      <xdr:spPr>
        <a:xfrm>
          <a:off x="8483111" y="989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169225</xdr:rowOff>
    </xdr:from>
    <xdr:to>
      <xdr:col>11</xdr:col>
      <xdr:colOff>358775</xdr:colOff>
      <xdr:row>59</xdr:row>
      <xdr:rowOff>99375</xdr:rowOff>
    </xdr:to>
    <xdr:sp macro="" textlink="">
      <xdr:nvSpPr>
        <xdr:cNvPr id="369" name="円/楕円 368"/>
        <xdr:cNvSpPr/>
      </xdr:nvSpPr>
      <xdr:spPr>
        <a:xfrm>
          <a:off x="7810500" y="101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115902</xdr:rowOff>
    </xdr:from>
    <xdr:ext cx="534377" cy="259045"/>
    <xdr:sp macro="" textlink="">
      <xdr:nvSpPr>
        <xdr:cNvPr id="370" name="テキスト ボックス 369"/>
        <xdr:cNvSpPr txBox="1"/>
      </xdr:nvSpPr>
      <xdr:spPr>
        <a:xfrm>
          <a:off x="7594111" y="988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1309</xdr:rowOff>
    </xdr:from>
    <xdr:to>
      <xdr:col>10</xdr:col>
      <xdr:colOff>155575</xdr:colOff>
      <xdr:row>59</xdr:row>
      <xdr:rowOff>102909</xdr:rowOff>
    </xdr:to>
    <xdr:sp macro="" textlink="">
      <xdr:nvSpPr>
        <xdr:cNvPr id="371" name="円/楕円 370"/>
        <xdr:cNvSpPr/>
      </xdr:nvSpPr>
      <xdr:spPr>
        <a:xfrm>
          <a:off x="6921500" y="101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119436</xdr:rowOff>
    </xdr:from>
    <xdr:ext cx="534377" cy="259045"/>
    <xdr:sp macro="" textlink="">
      <xdr:nvSpPr>
        <xdr:cNvPr id="372" name="テキスト ボックス 371"/>
        <xdr:cNvSpPr txBox="1"/>
      </xdr:nvSpPr>
      <xdr:spPr>
        <a:xfrm>
          <a:off x="6705111" y="98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3125</xdr:rowOff>
    </xdr:from>
    <xdr:to>
      <xdr:col>15</xdr:col>
      <xdr:colOff>180975</xdr:colOff>
      <xdr:row>78</xdr:row>
      <xdr:rowOff>22930</xdr:rowOff>
    </xdr:to>
    <xdr:cxnSp macro="">
      <xdr:nvCxnSpPr>
        <xdr:cNvPr id="399" name="直線コネクタ 398"/>
        <xdr:cNvCxnSpPr/>
      </xdr:nvCxnSpPr>
      <xdr:spPr>
        <a:xfrm flipV="1">
          <a:off x="9639300" y="13376225"/>
          <a:ext cx="838200" cy="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22930</xdr:rowOff>
    </xdr:from>
    <xdr:to>
      <xdr:col>14</xdr:col>
      <xdr:colOff>28575</xdr:colOff>
      <xdr:row>78</xdr:row>
      <xdr:rowOff>47172</xdr:rowOff>
    </xdr:to>
    <xdr:cxnSp macro="">
      <xdr:nvCxnSpPr>
        <xdr:cNvPr id="402" name="直線コネクタ 401"/>
        <xdr:cNvCxnSpPr/>
      </xdr:nvCxnSpPr>
      <xdr:spPr>
        <a:xfrm flipV="1">
          <a:off x="8750300" y="13396030"/>
          <a:ext cx="889000" cy="2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403" name="フローチャート : 判断 402"/>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68516</xdr:rowOff>
    </xdr:from>
    <xdr:ext cx="534377" cy="259045"/>
    <xdr:sp macro="" textlink="">
      <xdr:nvSpPr>
        <xdr:cNvPr id="404" name="テキスト ボックス 403"/>
        <xdr:cNvSpPr txBox="1"/>
      </xdr:nvSpPr>
      <xdr:spPr>
        <a:xfrm>
          <a:off x="9372111" y="134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32322</xdr:rowOff>
    </xdr:from>
    <xdr:to>
      <xdr:col>12</xdr:col>
      <xdr:colOff>511175</xdr:colOff>
      <xdr:row>78</xdr:row>
      <xdr:rowOff>47172</xdr:rowOff>
    </xdr:to>
    <xdr:cxnSp macro="">
      <xdr:nvCxnSpPr>
        <xdr:cNvPr id="405" name="直線コネクタ 404"/>
        <xdr:cNvCxnSpPr/>
      </xdr:nvCxnSpPr>
      <xdr:spPr>
        <a:xfrm>
          <a:off x="7861300" y="13405422"/>
          <a:ext cx="889000" cy="1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6" name="フローチャート : 判断 405"/>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97336</xdr:rowOff>
    </xdr:from>
    <xdr:ext cx="534377" cy="259045"/>
    <xdr:sp macro="" textlink="">
      <xdr:nvSpPr>
        <xdr:cNvPr id="407" name="テキスト ボックス 406"/>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6198</xdr:rowOff>
    </xdr:from>
    <xdr:to>
      <xdr:col>11</xdr:col>
      <xdr:colOff>307975</xdr:colOff>
      <xdr:row>78</xdr:row>
      <xdr:rowOff>32322</xdr:rowOff>
    </xdr:to>
    <xdr:cxnSp macro="">
      <xdr:nvCxnSpPr>
        <xdr:cNvPr id="408" name="直線コネクタ 407"/>
        <xdr:cNvCxnSpPr/>
      </xdr:nvCxnSpPr>
      <xdr:spPr>
        <a:xfrm>
          <a:off x="6972300" y="13379298"/>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9" name="フローチャート : 判断 408"/>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76013</xdr:rowOff>
    </xdr:from>
    <xdr:ext cx="534377" cy="259045"/>
    <xdr:sp macro="" textlink="">
      <xdr:nvSpPr>
        <xdr:cNvPr id="410" name="テキスト ボックス 409"/>
        <xdr:cNvSpPr txBox="1"/>
      </xdr:nvSpPr>
      <xdr:spPr>
        <a:xfrm>
          <a:off x="7594111" y="1344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11" name="フローチャート : 判断 410"/>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72886</xdr:rowOff>
    </xdr:from>
    <xdr:ext cx="534377" cy="259045"/>
    <xdr:sp macro="" textlink="">
      <xdr:nvSpPr>
        <xdr:cNvPr id="412" name="テキスト ボックス 411"/>
        <xdr:cNvSpPr txBox="1"/>
      </xdr:nvSpPr>
      <xdr:spPr>
        <a:xfrm>
          <a:off x="6705111" y="134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123775</xdr:rowOff>
    </xdr:from>
    <xdr:to>
      <xdr:col>15</xdr:col>
      <xdr:colOff>231775</xdr:colOff>
      <xdr:row>78</xdr:row>
      <xdr:rowOff>53925</xdr:rowOff>
    </xdr:to>
    <xdr:sp macro="" textlink="">
      <xdr:nvSpPr>
        <xdr:cNvPr id="418" name="円/楕円 417"/>
        <xdr:cNvSpPr/>
      </xdr:nvSpPr>
      <xdr:spPr>
        <a:xfrm>
          <a:off x="10426700" y="133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102202</xdr:rowOff>
    </xdr:from>
    <xdr:ext cx="534377" cy="259045"/>
    <xdr:sp macro="" textlink="">
      <xdr:nvSpPr>
        <xdr:cNvPr id="419" name="商工費該当値テキスト"/>
        <xdr:cNvSpPr txBox="1"/>
      </xdr:nvSpPr>
      <xdr:spPr>
        <a:xfrm>
          <a:off x="10528300" y="133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143580</xdr:rowOff>
    </xdr:from>
    <xdr:to>
      <xdr:col>14</xdr:col>
      <xdr:colOff>79375</xdr:colOff>
      <xdr:row>78</xdr:row>
      <xdr:rowOff>73730</xdr:rowOff>
    </xdr:to>
    <xdr:sp macro="" textlink="">
      <xdr:nvSpPr>
        <xdr:cNvPr id="420" name="円/楕円 419"/>
        <xdr:cNvSpPr/>
      </xdr:nvSpPr>
      <xdr:spPr>
        <a:xfrm>
          <a:off x="9588500" y="133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90257</xdr:rowOff>
    </xdr:from>
    <xdr:ext cx="534377" cy="259045"/>
    <xdr:sp macro="" textlink="">
      <xdr:nvSpPr>
        <xdr:cNvPr id="421" name="テキスト ボックス 420"/>
        <xdr:cNvSpPr txBox="1"/>
      </xdr:nvSpPr>
      <xdr:spPr>
        <a:xfrm>
          <a:off x="9372111" y="131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167822</xdr:rowOff>
    </xdr:from>
    <xdr:to>
      <xdr:col>12</xdr:col>
      <xdr:colOff>561975</xdr:colOff>
      <xdr:row>78</xdr:row>
      <xdr:rowOff>97972</xdr:rowOff>
    </xdr:to>
    <xdr:sp macro="" textlink="">
      <xdr:nvSpPr>
        <xdr:cNvPr id="422" name="円/楕円 421"/>
        <xdr:cNvSpPr/>
      </xdr:nvSpPr>
      <xdr:spPr>
        <a:xfrm>
          <a:off x="8699500" y="133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89099</xdr:rowOff>
    </xdr:from>
    <xdr:ext cx="534377" cy="259045"/>
    <xdr:sp macro="" textlink="">
      <xdr:nvSpPr>
        <xdr:cNvPr id="423" name="テキスト ボックス 422"/>
        <xdr:cNvSpPr txBox="1"/>
      </xdr:nvSpPr>
      <xdr:spPr>
        <a:xfrm>
          <a:off x="8483111" y="134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152972</xdr:rowOff>
    </xdr:from>
    <xdr:to>
      <xdr:col>11</xdr:col>
      <xdr:colOff>358775</xdr:colOff>
      <xdr:row>78</xdr:row>
      <xdr:rowOff>83122</xdr:rowOff>
    </xdr:to>
    <xdr:sp macro="" textlink="">
      <xdr:nvSpPr>
        <xdr:cNvPr id="424" name="円/楕円 423"/>
        <xdr:cNvSpPr/>
      </xdr:nvSpPr>
      <xdr:spPr>
        <a:xfrm>
          <a:off x="7810500" y="133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99649</xdr:rowOff>
    </xdr:from>
    <xdr:ext cx="534377" cy="259045"/>
    <xdr:sp macro="" textlink="">
      <xdr:nvSpPr>
        <xdr:cNvPr id="425" name="テキスト ボックス 424"/>
        <xdr:cNvSpPr txBox="1"/>
      </xdr:nvSpPr>
      <xdr:spPr>
        <a:xfrm>
          <a:off x="7594111" y="131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126848</xdr:rowOff>
    </xdr:from>
    <xdr:to>
      <xdr:col>10</xdr:col>
      <xdr:colOff>155575</xdr:colOff>
      <xdr:row>78</xdr:row>
      <xdr:rowOff>56998</xdr:rowOff>
    </xdr:to>
    <xdr:sp macro="" textlink="">
      <xdr:nvSpPr>
        <xdr:cNvPr id="426" name="円/楕円 425"/>
        <xdr:cNvSpPr/>
      </xdr:nvSpPr>
      <xdr:spPr>
        <a:xfrm>
          <a:off x="6921500" y="133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73525</xdr:rowOff>
    </xdr:from>
    <xdr:ext cx="534377" cy="259045"/>
    <xdr:sp macro="" textlink="">
      <xdr:nvSpPr>
        <xdr:cNvPr id="427" name="テキスト ボックス 426"/>
        <xdr:cNvSpPr txBox="1"/>
      </xdr:nvSpPr>
      <xdr:spPr>
        <a:xfrm>
          <a:off x="6705111" y="131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106621</xdr:rowOff>
    </xdr:from>
    <xdr:to>
      <xdr:col>15</xdr:col>
      <xdr:colOff>180975</xdr:colOff>
      <xdr:row>98</xdr:row>
      <xdr:rowOff>107815</xdr:rowOff>
    </xdr:to>
    <xdr:cxnSp macro="">
      <xdr:nvCxnSpPr>
        <xdr:cNvPr id="454" name="直線コネクタ 453"/>
        <xdr:cNvCxnSpPr/>
      </xdr:nvCxnSpPr>
      <xdr:spPr>
        <a:xfrm flipV="1">
          <a:off x="9639300" y="16908721"/>
          <a:ext cx="8382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107339</xdr:rowOff>
    </xdr:from>
    <xdr:to>
      <xdr:col>14</xdr:col>
      <xdr:colOff>28575</xdr:colOff>
      <xdr:row>98</xdr:row>
      <xdr:rowOff>107815</xdr:rowOff>
    </xdr:to>
    <xdr:cxnSp macro="">
      <xdr:nvCxnSpPr>
        <xdr:cNvPr id="457" name="直線コネクタ 456"/>
        <xdr:cNvCxnSpPr/>
      </xdr:nvCxnSpPr>
      <xdr:spPr>
        <a:xfrm>
          <a:off x="8750300" y="16909439"/>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64345</xdr:rowOff>
    </xdr:from>
    <xdr:to>
      <xdr:col>14</xdr:col>
      <xdr:colOff>79375</xdr:colOff>
      <xdr:row>98</xdr:row>
      <xdr:rowOff>165945</xdr:rowOff>
    </xdr:to>
    <xdr:sp macro="" textlink="">
      <xdr:nvSpPr>
        <xdr:cNvPr id="458" name="フローチャート : 判断 457"/>
        <xdr:cNvSpPr/>
      </xdr:nvSpPr>
      <xdr:spPr>
        <a:xfrm>
          <a:off x="9588500" y="168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157072</xdr:rowOff>
    </xdr:from>
    <xdr:ext cx="534377" cy="259045"/>
    <xdr:sp macro="" textlink="">
      <xdr:nvSpPr>
        <xdr:cNvPr id="459" name="テキスト ボックス 458"/>
        <xdr:cNvSpPr txBox="1"/>
      </xdr:nvSpPr>
      <xdr:spPr>
        <a:xfrm>
          <a:off x="9372111" y="169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107339</xdr:rowOff>
    </xdr:from>
    <xdr:to>
      <xdr:col>12</xdr:col>
      <xdr:colOff>511175</xdr:colOff>
      <xdr:row>98</xdr:row>
      <xdr:rowOff>117852</xdr:rowOff>
    </xdr:to>
    <xdr:cxnSp macro="">
      <xdr:nvCxnSpPr>
        <xdr:cNvPr id="460" name="直線コネクタ 459"/>
        <xdr:cNvCxnSpPr/>
      </xdr:nvCxnSpPr>
      <xdr:spPr>
        <a:xfrm flipV="1">
          <a:off x="7861300" y="16909439"/>
          <a:ext cx="889000" cy="1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63874</xdr:rowOff>
    </xdr:from>
    <xdr:to>
      <xdr:col>12</xdr:col>
      <xdr:colOff>561975</xdr:colOff>
      <xdr:row>98</xdr:row>
      <xdr:rowOff>165474</xdr:rowOff>
    </xdr:to>
    <xdr:sp macro="" textlink="">
      <xdr:nvSpPr>
        <xdr:cNvPr id="461" name="フローチャート : 判断 460"/>
        <xdr:cNvSpPr/>
      </xdr:nvSpPr>
      <xdr:spPr>
        <a:xfrm>
          <a:off x="8699500" y="168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156601</xdr:rowOff>
    </xdr:from>
    <xdr:ext cx="534377" cy="259045"/>
    <xdr:sp macro="" textlink="">
      <xdr:nvSpPr>
        <xdr:cNvPr id="462" name="テキスト ボックス 461"/>
        <xdr:cNvSpPr txBox="1"/>
      </xdr:nvSpPr>
      <xdr:spPr>
        <a:xfrm>
          <a:off x="8483111" y="169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115630</xdr:rowOff>
    </xdr:from>
    <xdr:to>
      <xdr:col>11</xdr:col>
      <xdr:colOff>307975</xdr:colOff>
      <xdr:row>98</xdr:row>
      <xdr:rowOff>117852</xdr:rowOff>
    </xdr:to>
    <xdr:cxnSp macro="">
      <xdr:nvCxnSpPr>
        <xdr:cNvPr id="463" name="直線コネクタ 462"/>
        <xdr:cNvCxnSpPr/>
      </xdr:nvCxnSpPr>
      <xdr:spPr>
        <a:xfrm>
          <a:off x="6972300" y="16917730"/>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67247</xdr:rowOff>
    </xdr:from>
    <xdr:to>
      <xdr:col>11</xdr:col>
      <xdr:colOff>358775</xdr:colOff>
      <xdr:row>98</xdr:row>
      <xdr:rowOff>168847</xdr:rowOff>
    </xdr:to>
    <xdr:sp macro="" textlink="">
      <xdr:nvSpPr>
        <xdr:cNvPr id="464" name="フローチャート : 判断 463"/>
        <xdr:cNvSpPr/>
      </xdr:nvSpPr>
      <xdr:spPr>
        <a:xfrm>
          <a:off x="7810500" y="1686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159974</xdr:rowOff>
    </xdr:from>
    <xdr:ext cx="534377" cy="259045"/>
    <xdr:sp macro="" textlink="">
      <xdr:nvSpPr>
        <xdr:cNvPr id="465" name="テキスト ボックス 464"/>
        <xdr:cNvSpPr txBox="1"/>
      </xdr:nvSpPr>
      <xdr:spPr>
        <a:xfrm>
          <a:off x="7594111" y="169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67199</xdr:rowOff>
    </xdr:from>
    <xdr:to>
      <xdr:col>10</xdr:col>
      <xdr:colOff>155575</xdr:colOff>
      <xdr:row>98</xdr:row>
      <xdr:rowOff>168799</xdr:rowOff>
    </xdr:to>
    <xdr:sp macro="" textlink="">
      <xdr:nvSpPr>
        <xdr:cNvPr id="466" name="フローチャート : 判断 465"/>
        <xdr:cNvSpPr/>
      </xdr:nvSpPr>
      <xdr:spPr>
        <a:xfrm>
          <a:off x="6921500" y="168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159926</xdr:rowOff>
    </xdr:from>
    <xdr:ext cx="534377" cy="259045"/>
    <xdr:sp macro="" textlink="">
      <xdr:nvSpPr>
        <xdr:cNvPr id="467" name="テキスト ボックス 466"/>
        <xdr:cNvSpPr txBox="1"/>
      </xdr:nvSpPr>
      <xdr:spPr>
        <a:xfrm>
          <a:off x="6705111" y="169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55821</xdr:rowOff>
    </xdr:from>
    <xdr:to>
      <xdr:col>15</xdr:col>
      <xdr:colOff>231775</xdr:colOff>
      <xdr:row>98</xdr:row>
      <xdr:rowOff>157421</xdr:rowOff>
    </xdr:to>
    <xdr:sp macro="" textlink="">
      <xdr:nvSpPr>
        <xdr:cNvPr id="473" name="円/楕円 472"/>
        <xdr:cNvSpPr/>
      </xdr:nvSpPr>
      <xdr:spPr>
        <a:xfrm>
          <a:off x="10426700" y="168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57015</xdr:rowOff>
    </xdr:from>
    <xdr:to>
      <xdr:col>14</xdr:col>
      <xdr:colOff>79375</xdr:colOff>
      <xdr:row>98</xdr:row>
      <xdr:rowOff>158615</xdr:rowOff>
    </xdr:to>
    <xdr:sp macro="" textlink="">
      <xdr:nvSpPr>
        <xdr:cNvPr id="475" name="円/楕円 474"/>
        <xdr:cNvSpPr/>
      </xdr:nvSpPr>
      <xdr:spPr>
        <a:xfrm>
          <a:off x="9588500" y="168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3692</xdr:rowOff>
    </xdr:from>
    <xdr:ext cx="534377" cy="259045"/>
    <xdr:sp macro="" textlink="">
      <xdr:nvSpPr>
        <xdr:cNvPr id="476" name="テキスト ボックス 475"/>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56539</xdr:rowOff>
    </xdr:from>
    <xdr:to>
      <xdr:col>12</xdr:col>
      <xdr:colOff>561975</xdr:colOff>
      <xdr:row>98</xdr:row>
      <xdr:rowOff>158139</xdr:rowOff>
    </xdr:to>
    <xdr:sp macro="" textlink="">
      <xdr:nvSpPr>
        <xdr:cNvPr id="477" name="円/楕円 476"/>
        <xdr:cNvSpPr/>
      </xdr:nvSpPr>
      <xdr:spPr>
        <a:xfrm>
          <a:off x="8699500" y="168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3216</xdr:rowOff>
    </xdr:from>
    <xdr:ext cx="534377" cy="259045"/>
    <xdr:sp macro="" textlink="">
      <xdr:nvSpPr>
        <xdr:cNvPr id="478" name="テキスト ボックス 477"/>
        <xdr:cNvSpPr txBox="1"/>
      </xdr:nvSpPr>
      <xdr:spPr>
        <a:xfrm>
          <a:off x="8483111" y="166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67052</xdr:rowOff>
    </xdr:from>
    <xdr:to>
      <xdr:col>11</xdr:col>
      <xdr:colOff>358775</xdr:colOff>
      <xdr:row>98</xdr:row>
      <xdr:rowOff>168652</xdr:rowOff>
    </xdr:to>
    <xdr:sp macro="" textlink="">
      <xdr:nvSpPr>
        <xdr:cNvPr id="479" name="円/楕円 478"/>
        <xdr:cNvSpPr/>
      </xdr:nvSpPr>
      <xdr:spPr>
        <a:xfrm>
          <a:off x="7810500" y="168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13729</xdr:rowOff>
    </xdr:from>
    <xdr:ext cx="534377" cy="259045"/>
    <xdr:sp macro="" textlink="">
      <xdr:nvSpPr>
        <xdr:cNvPr id="480" name="テキスト ボックス 479"/>
        <xdr:cNvSpPr txBox="1"/>
      </xdr:nvSpPr>
      <xdr:spPr>
        <a:xfrm>
          <a:off x="7594111" y="1664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64830</xdr:rowOff>
    </xdr:from>
    <xdr:to>
      <xdr:col>10</xdr:col>
      <xdr:colOff>155575</xdr:colOff>
      <xdr:row>98</xdr:row>
      <xdr:rowOff>166430</xdr:rowOff>
    </xdr:to>
    <xdr:sp macro="" textlink="">
      <xdr:nvSpPr>
        <xdr:cNvPr id="481" name="円/楕円 480"/>
        <xdr:cNvSpPr/>
      </xdr:nvSpPr>
      <xdr:spPr>
        <a:xfrm>
          <a:off x="6921500" y="168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11507</xdr:rowOff>
    </xdr:from>
    <xdr:ext cx="534377" cy="259045"/>
    <xdr:sp macro="" textlink="">
      <xdr:nvSpPr>
        <xdr:cNvPr id="482" name="テキスト ボックス 481"/>
        <xdr:cNvSpPr txBox="1"/>
      </xdr:nvSpPr>
      <xdr:spPr>
        <a:xfrm>
          <a:off x="6705111" y="166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52963</xdr:rowOff>
    </xdr:from>
    <xdr:to>
      <xdr:col>23</xdr:col>
      <xdr:colOff>517525</xdr:colOff>
      <xdr:row>34</xdr:row>
      <xdr:rowOff>56032</xdr:rowOff>
    </xdr:to>
    <xdr:cxnSp macro="">
      <xdr:nvCxnSpPr>
        <xdr:cNvPr id="513" name="直線コネクタ 512"/>
        <xdr:cNvCxnSpPr/>
      </xdr:nvCxnSpPr>
      <xdr:spPr>
        <a:xfrm>
          <a:off x="15481300" y="5710813"/>
          <a:ext cx="838200" cy="17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52963</xdr:rowOff>
    </xdr:from>
    <xdr:to>
      <xdr:col>22</xdr:col>
      <xdr:colOff>365125</xdr:colOff>
      <xdr:row>36</xdr:row>
      <xdr:rowOff>7194</xdr:rowOff>
    </xdr:to>
    <xdr:cxnSp macro="">
      <xdr:nvCxnSpPr>
        <xdr:cNvPr id="516" name="直線コネクタ 515"/>
        <xdr:cNvCxnSpPr/>
      </xdr:nvCxnSpPr>
      <xdr:spPr>
        <a:xfrm flipV="1">
          <a:off x="14592300" y="5710813"/>
          <a:ext cx="889000" cy="4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98044</xdr:rowOff>
    </xdr:from>
    <xdr:to>
      <xdr:col>22</xdr:col>
      <xdr:colOff>415925</xdr:colOff>
      <xdr:row>37</xdr:row>
      <xdr:rowOff>28194</xdr:rowOff>
    </xdr:to>
    <xdr:sp macro="" textlink="">
      <xdr:nvSpPr>
        <xdr:cNvPr id="517" name="フローチャート : 判断 516"/>
        <xdr:cNvSpPr/>
      </xdr:nvSpPr>
      <xdr:spPr>
        <a:xfrm>
          <a:off x="1543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19321</xdr:rowOff>
    </xdr:from>
    <xdr:ext cx="534377" cy="259045"/>
    <xdr:sp macro="" textlink="">
      <xdr:nvSpPr>
        <xdr:cNvPr id="518" name="テキスト ボックス 517"/>
        <xdr:cNvSpPr txBox="1"/>
      </xdr:nvSpPr>
      <xdr:spPr>
        <a:xfrm>
          <a:off x="15214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84444</xdr:rowOff>
    </xdr:from>
    <xdr:to>
      <xdr:col>21</xdr:col>
      <xdr:colOff>161925</xdr:colOff>
      <xdr:row>36</xdr:row>
      <xdr:rowOff>7194</xdr:rowOff>
    </xdr:to>
    <xdr:cxnSp macro="">
      <xdr:nvCxnSpPr>
        <xdr:cNvPr id="519" name="直線コネクタ 518"/>
        <xdr:cNvCxnSpPr/>
      </xdr:nvCxnSpPr>
      <xdr:spPr>
        <a:xfrm>
          <a:off x="13703300" y="6085194"/>
          <a:ext cx="889000" cy="9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101898</xdr:rowOff>
    </xdr:from>
    <xdr:to>
      <xdr:col>21</xdr:col>
      <xdr:colOff>212725</xdr:colOff>
      <xdr:row>37</xdr:row>
      <xdr:rowOff>32048</xdr:rowOff>
    </xdr:to>
    <xdr:sp macro="" textlink="">
      <xdr:nvSpPr>
        <xdr:cNvPr id="520" name="フローチャート : 判断 519"/>
        <xdr:cNvSpPr/>
      </xdr:nvSpPr>
      <xdr:spPr>
        <a:xfrm>
          <a:off x="14541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23175</xdr:rowOff>
    </xdr:from>
    <xdr:ext cx="534377" cy="259045"/>
    <xdr:sp macro="" textlink="">
      <xdr:nvSpPr>
        <xdr:cNvPr id="521" name="テキスト ボックス 520"/>
        <xdr:cNvSpPr txBox="1"/>
      </xdr:nvSpPr>
      <xdr:spPr>
        <a:xfrm>
          <a:off x="14325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84444</xdr:rowOff>
    </xdr:from>
    <xdr:to>
      <xdr:col>19</xdr:col>
      <xdr:colOff>644525</xdr:colOff>
      <xdr:row>36</xdr:row>
      <xdr:rowOff>67152</xdr:rowOff>
    </xdr:to>
    <xdr:cxnSp macro="">
      <xdr:nvCxnSpPr>
        <xdr:cNvPr id="522" name="直線コネクタ 521"/>
        <xdr:cNvCxnSpPr/>
      </xdr:nvCxnSpPr>
      <xdr:spPr>
        <a:xfrm flipV="1">
          <a:off x="12814300" y="6085194"/>
          <a:ext cx="889000" cy="15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166575</xdr:rowOff>
    </xdr:from>
    <xdr:to>
      <xdr:col>20</xdr:col>
      <xdr:colOff>9525</xdr:colOff>
      <xdr:row>37</xdr:row>
      <xdr:rowOff>96725</xdr:rowOff>
    </xdr:to>
    <xdr:sp macro="" textlink="">
      <xdr:nvSpPr>
        <xdr:cNvPr id="523" name="フローチャート : 判断 522"/>
        <xdr:cNvSpPr/>
      </xdr:nvSpPr>
      <xdr:spPr>
        <a:xfrm>
          <a:off x="13652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87852</xdr:rowOff>
    </xdr:from>
    <xdr:ext cx="534377" cy="259045"/>
    <xdr:sp macro="" textlink="">
      <xdr:nvSpPr>
        <xdr:cNvPr id="524" name="テキスト ボックス 523"/>
        <xdr:cNvSpPr txBox="1"/>
      </xdr:nvSpPr>
      <xdr:spPr>
        <a:xfrm>
          <a:off x="13436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20059</xdr:rowOff>
    </xdr:from>
    <xdr:to>
      <xdr:col>18</xdr:col>
      <xdr:colOff>492125</xdr:colOff>
      <xdr:row>37</xdr:row>
      <xdr:rowOff>121659</xdr:rowOff>
    </xdr:to>
    <xdr:sp macro="" textlink="">
      <xdr:nvSpPr>
        <xdr:cNvPr id="525" name="フローチャート : 判断 524"/>
        <xdr:cNvSpPr/>
      </xdr:nvSpPr>
      <xdr:spPr>
        <a:xfrm>
          <a:off x="12763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112786</xdr:rowOff>
    </xdr:from>
    <xdr:ext cx="534377" cy="259045"/>
    <xdr:sp macro="" textlink="">
      <xdr:nvSpPr>
        <xdr:cNvPr id="526" name="テキスト ボックス 525"/>
        <xdr:cNvSpPr txBox="1"/>
      </xdr:nvSpPr>
      <xdr:spPr>
        <a:xfrm>
          <a:off x="12547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5232</xdr:rowOff>
    </xdr:from>
    <xdr:to>
      <xdr:col>23</xdr:col>
      <xdr:colOff>568325</xdr:colOff>
      <xdr:row>34</xdr:row>
      <xdr:rowOff>106832</xdr:rowOff>
    </xdr:to>
    <xdr:sp macro="" textlink="">
      <xdr:nvSpPr>
        <xdr:cNvPr id="532" name="円/楕円 531"/>
        <xdr:cNvSpPr/>
      </xdr:nvSpPr>
      <xdr:spPr>
        <a:xfrm>
          <a:off x="16268700" y="58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28109</xdr:rowOff>
    </xdr:from>
    <xdr:ext cx="534377" cy="259045"/>
    <xdr:sp macro="" textlink="">
      <xdr:nvSpPr>
        <xdr:cNvPr id="533" name="消防費該当値テキスト"/>
        <xdr:cNvSpPr txBox="1"/>
      </xdr:nvSpPr>
      <xdr:spPr>
        <a:xfrm>
          <a:off x="16370300" y="56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55,124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2163</xdr:rowOff>
    </xdr:from>
    <xdr:to>
      <xdr:col>22</xdr:col>
      <xdr:colOff>415925</xdr:colOff>
      <xdr:row>33</xdr:row>
      <xdr:rowOff>103763</xdr:rowOff>
    </xdr:to>
    <xdr:sp macro="" textlink="">
      <xdr:nvSpPr>
        <xdr:cNvPr id="534" name="円/楕円 533"/>
        <xdr:cNvSpPr/>
      </xdr:nvSpPr>
      <xdr:spPr>
        <a:xfrm>
          <a:off x="15430500" y="56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120290</xdr:rowOff>
    </xdr:from>
    <xdr:ext cx="534377" cy="259045"/>
    <xdr:sp macro="" textlink="">
      <xdr:nvSpPr>
        <xdr:cNvPr id="535" name="テキスト ボックス 534"/>
        <xdr:cNvSpPr txBox="1"/>
      </xdr:nvSpPr>
      <xdr:spPr>
        <a:xfrm>
          <a:off x="15214111" y="54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127844</xdr:rowOff>
    </xdr:from>
    <xdr:to>
      <xdr:col>21</xdr:col>
      <xdr:colOff>212725</xdr:colOff>
      <xdr:row>36</xdr:row>
      <xdr:rowOff>57994</xdr:rowOff>
    </xdr:to>
    <xdr:sp macro="" textlink="">
      <xdr:nvSpPr>
        <xdr:cNvPr id="536" name="円/楕円 535"/>
        <xdr:cNvSpPr/>
      </xdr:nvSpPr>
      <xdr:spPr>
        <a:xfrm>
          <a:off x="14541500" y="61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74521</xdr:rowOff>
    </xdr:from>
    <xdr:ext cx="534377" cy="259045"/>
    <xdr:sp macro="" textlink="">
      <xdr:nvSpPr>
        <xdr:cNvPr id="537" name="テキスト ボックス 536"/>
        <xdr:cNvSpPr txBox="1"/>
      </xdr:nvSpPr>
      <xdr:spPr>
        <a:xfrm>
          <a:off x="14325111" y="59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33644</xdr:rowOff>
    </xdr:from>
    <xdr:to>
      <xdr:col>20</xdr:col>
      <xdr:colOff>9525</xdr:colOff>
      <xdr:row>35</xdr:row>
      <xdr:rowOff>135244</xdr:rowOff>
    </xdr:to>
    <xdr:sp macro="" textlink="">
      <xdr:nvSpPr>
        <xdr:cNvPr id="538" name="円/楕円 537"/>
        <xdr:cNvSpPr/>
      </xdr:nvSpPr>
      <xdr:spPr>
        <a:xfrm>
          <a:off x="13652500" y="60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151771</xdr:rowOff>
    </xdr:from>
    <xdr:ext cx="534377" cy="259045"/>
    <xdr:sp macro="" textlink="">
      <xdr:nvSpPr>
        <xdr:cNvPr id="539" name="テキスト ボックス 538"/>
        <xdr:cNvSpPr txBox="1"/>
      </xdr:nvSpPr>
      <xdr:spPr>
        <a:xfrm>
          <a:off x="13436111" y="580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16352</xdr:rowOff>
    </xdr:from>
    <xdr:to>
      <xdr:col>18</xdr:col>
      <xdr:colOff>492125</xdr:colOff>
      <xdr:row>36</xdr:row>
      <xdr:rowOff>117952</xdr:rowOff>
    </xdr:to>
    <xdr:sp macro="" textlink="">
      <xdr:nvSpPr>
        <xdr:cNvPr id="540" name="円/楕円 539"/>
        <xdr:cNvSpPr/>
      </xdr:nvSpPr>
      <xdr:spPr>
        <a:xfrm>
          <a:off x="12763500" y="61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134479</xdr:rowOff>
    </xdr:from>
    <xdr:ext cx="534377" cy="259045"/>
    <xdr:sp macro="" textlink="">
      <xdr:nvSpPr>
        <xdr:cNvPr id="541" name="テキスト ボックス 540"/>
        <xdr:cNvSpPr txBox="1"/>
      </xdr:nvSpPr>
      <xdr:spPr>
        <a:xfrm>
          <a:off x="12547111" y="596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128557</xdr:rowOff>
    </xdr:from>
    <xdr:to>
      <xdr:col>23</xdr:col>
      <xdr:colOff>517525</xdr:colOff>
      <xdr:row>57</xdr:row>
      <xdr:rowOff>56869</xdr:rowOff>
    </xdr:to>
    <xdr:cxnSp macro="">
      <xdr:nvCxnSpPr>
        <xdr:cNvPr id="572" name="直線コネクタ 571"/>
        <xdr:cNvCxnSpPr/>
      </xdr:nvCxnSpPr>
      <xdr:spPr>
        <a:xfrm flipV="1">
          <a:off x="15481300" y="9729757"/>
          <a:ext cx="838200" cy="9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56869</xdr:rowOff>
    </xdr:from>
    <xdr:to>
      <xdr:col>22</xdr:col>
      <xdr:colOff>365125</xdr:colOff>
      <xdr:row>57</xdr:row>
      <xdr:rowOff>74170</xdr:rowOff>
    </xdr:to>
    <xdr:cxnSp macro="">
      <xdr:nvCxnSpPr>
        <xdr:cNvPr id="575" name="直線コネクタ 574"/>
        <xdr:cNvCxnSpPr/>
      </xdr:nvCxnSpPr>
      <xdr:spPr>
        <a:xfrm flipV="1">
          <a:off x="14592300" y="9829519"/>
          <a:ext cx="88900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156970</xdr:rowOff>
    </xdr:from>
    <xdr:to>
      <xdr:col>22</xdr:col>
      <xdr:colOff>415925</xdr:colOff>
      <xdr:row>57</xdr:row>
      <xdr:rowOff>87120</xdr:rowOff>
    </xdr:to>
    <xdr:sp macro="" textlink="">
      <xdr:nvSpPr>
        <xdr:cNvPr id="576" name="フローチャート : 判断 575"/>
        <xdr:cNvSpPr/>
      </xdr:nvSpPr>
      <xdr:spPr>
        <a:xfrm>
          <a:off x="15430500" y="9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103647</xdr:rowOff>
    </xdr:from>
    <xdr:ext cx="534377" cy="259045"/>
    <xdr:sp macro="" textlink="">
      <xdr:nvSpPr>
        <xdr:cNvPr id="577" name="テキスト ボックス 576"/>
        <xdr:cNvSpPr txBox="1"/>
      </xdr:nvSpPr>
      <xdr:spPr>
        <a:xfrm>
          <a:off x="15214111" y="953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74170</xdr:rowOff>
    </xdr:from>
    <xdr:to>
      <xdr:col>21</xdr:col>
      <xdr:colOff>161925</xdr:colOff>
      <xdr:row>57</xdr:row>
      <xdr:rowOff>112307</xdr:rowOff>
    </xdr:to>
    <xdr:cxnSp macro="">
      <xdr:nvCxnSpPr>
        <xdr:cNvPr id="578" name="直線コネクタ 577"/>
        <xdr:cNvCxnSpPr/>
      </xdr:nvCxnSpPr>
      <xdr:spPr>
        <a:xfrm flipV="1">
          <a:off x="13703300" y="9846820"/>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13605</xdr:rowOff>
    </xdr:from>
    <xdr:to>
      <xdr:col>21</xdr:col>
      <xdr:colOff>212725</xdr:colOff>
      <xdr:row>57</xdr:row>
      <xdr:rowOff>115205</xdr:rowOff>
    </xdr:to>
    <xdr:sp macro="" textlink="">
      <xdr:nvSpPr>
        <xdr:cNvPr id="579" name="フローチャート : 判断 578"/>
        <xdr:cNvSpPr/>
      </xdr:nvSpPr>
      <xdr:spPr>
        <a:xfrm>
          <a:off x="14541500" y="97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131732</xdr:rowOff>
    </xdr:from>
    <xdr:ext cx="534377" cy="259045"/>
    <xdr:sp macro="" textlink="">
      <xdr:nvSpPr>
        <xdr:cNvPr id="580" name="テキスト ボックス 579"/>
        <xdr:cNvSpPr txBox="1"/>
      </xdr:nvSpPr>
      <xdr:spPr>
        <a:xfrm>
          <a:off x="14325111" y="95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18359</xdr:rowOff>
    </xdr:from>
    <xdr:to>
      <xdr:col>19</xdr:col>
      <xdr:colOff>644525</xdr:colOff>
      <xdr:row>57</xdr:row>
      <xdr:rowOff>112307</xdr:rowOff>
    </xdr:to>
    <xdr:cxnSp macro="">
      <xdr:nvCxnSpPr>
        <xdr:cNvPr id="581" name="直線コネクタ 580"/>
        <xdr:cNvCxnSpPr/>
      </xdr:nvCxnSpPr>
      <xdr:spPr>
        <a:xfrm>
          <a:off x="12814300" y="9791009"/>
          <a:ext cx="889000" cy="9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29085</xdr:rowOff>
    </xdr:from>
    <xdr:to>
      <xdr:col>20</xdr:col>
      <xdr:colOff>9525</xdr:colOff>
      <xdr:row>57</xdr:row>
      <xdr:rowOff>130685</xdr:rowOff>
    </xdr:to>
    <xdr:sp macro="" textlink="">
      <xdr:nvSpPr>
        <xdr:cNvPr id="582" name="フローチャート : 判断 581"/>
        <xdr:cNvSpPr/>
      </xdr:nvSpPr>
      <xdr:spPr>
        <a:xfrm>
          <a:off x="13652500" y="980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147212</xdr:rowOff>
    </xdr:from>
    <xdr:ext cx="534377" cy="259045"/>
    <xdr:sp macro="" textlink="">
      <xdr:nvSpPr>
        <xdr:cNvPr id="583" name="テキスト ボックス 582"/>
        <xdr:cNvSpPr txBox="1"/>
      </xdr:nvSpPr>
      <xdr:spPr>
        <a:xfrm>
          <a:off x="13436111" y="957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3985</xdr:rowOff>
    </xdr:from>
    <xdr:to>
      <xdr:col>18</xdr:col>
      <xdr:colOff>492125</xdr:colOff>
      <xdr:row>57</xdr:row>
      <xdr:rowOff>105585</xdr:rowOff>
    </xdr:to>
    <xdr:sp macro="" textlink="">
      <xdr:nvSpPr>
        <xdr:cNvPr id="584" name="フローチャート : 判断 583"/>
        <xdr:cNvSpPr/>
      </xdr:nvSpPr>
      <xdr:spPr>
        <a:xfrm>
          <a:off x="12763500" y="977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96712</xdr:rowOff>
    </xdr:from>
    <xdr:ext cx="534377" cy="259045"/>
    <xdr:sp macro="" textlink="">
      <xdr:nvSpPr>
        <xdr:cNvPr id="585" name="テキスト ボックス 584"/>
        <xdr:cNvSpPr txBox="1"/>
      </xdr:nvSpPr>
      <xdr:spPr>
        <a:xfrm>
          <a:off x="12547111" y="986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77757</xdr:rowOff>
    </xdr:from>
    <xdr:to>
      <xdr:col>23</xdr:col>
      <xdr:colOff>568325</xdr:colOff>
      <xdr:row>57</xdr:row>
      <xdr:rowOff>7907</xdr:rowOff>
    </xdr:to>
    <xdr:sp macro="" textlink="">
      <xdr:nvSpPr>
        <xdr:cNvPr id="591" name="円/楕円 590"/>
        <xdr:cNvSpPr/>
      </xdr:nvSpPr>
      <xdr:spPr>
        <a:xfrm>
          <a:off x="16268700" y="96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100634</xdr:rowOff>
    </xdr:from>
    <xdr:ext cx="534377" cy="259045"/>
    <xdr:sp macro="" textlink="">
      <xdr:nvSpPr>
        <xdr:cNvPr id="592" name="教育費該当値テキスト"/>
        <xdr:cNvSpPr txBox="1"/>
      </xdr:nvSpPr>
      <xdr:spPr>
        <a:xfrm>
          <a:off x="16370300" y="95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6069</xdr:rowOff>
    </xdr:from>
    <xdr:to>
      <xdr:col>22</xdr:col>
      <xdr:colOff>415925</xdr:colOff>
      <xdr:row>57</xdr:row>
      <xdr:rowOff>107669</xdr:rowOff>
    </xdr:to>
    <xdr:sp macro="" textlink="">
      <xdr:nvSpPr>
        <xdr:cNvPr id="593" name="円/楕円 592"/>
        <xdr:cNvSpPr/>
      </xdr:nvSpPr>
      <xdr:spPr>
        <a:xfrm>
          <a:off x="15430500" y="977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98796</xdr:rowOff>
    </xdr:from>
    <xdr:ext cx="534377" cy="259045"/>
    <xdr:sp macro="" textlink="">
      <xdr:nvSpPr>
        <xdr:cNvPr id="594" name="テキスト ボックス 593"/>
        <xdr:cNvSpPr txBox="1"/>
      </xdr:nvSpPr>
      <xdr:spPr>
        <a:xfrm>
          <a:off x="15214111" y="987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23370</xdr:rowOff>
    </xdr:from>
    <xdr:to>
      <xdr:col>21</xdr:col>
      <xdr:colOff>212725</xdr:colOff>
      <xdr:row>57</xdr:row>
      <xdr:rowOff>124970</xdr:rowOff>
    </xdr:to>
    <xdr:sp macro="" textlink="">
      <xdr:nvSpPr>
        <xdr:cNvPr id="595" name="円/楕円 594"/>
        <xdr:cNvSpPr/>
      </xdr:nvSpPr>
      <xdr:spPr>
        <a:xfrm>
          <a:off x="14541500" y="97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116097</xdr:rowOff>
    </xdr:from>
    <xdr:ext cx="534377" cy="259045"/>
    <xdr:sp macro="" textlink="">
      <xdr:nvSpPr>
        <xdr:cNvPr id="596" name="テキスト ボックス 595"/>
        <xdr:cNvSpPr txBox="1"/>
      </xdr:nvSpPr>
      <xdr:spPr>
        <a:xfrm>
          <a:off x="14325111" y="988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61507</xdr:rowOff>
    </xdr:from>
    <xdr:to>
      <xdr:col>20</xdr:col>
      <xdr:colOff>9525</xdr:colOff>
      <xdr:row>57</xdr:row>
      <xdr:rowOff>163107</xdr:rowOff>
    </xdr:to>
    <xdr:sp macro="" textlink="">
      <xdr:nvSpPr>
        <xdr:cNvPr id="597" name="円/楕円 596"/>
        <xdr:cNvSpPr/>
      </xdr:nvSpPr>
      <xdr:spPr>
        <a:xfrm>
          <a:off x="13652500" y="98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154234</xdr:rowOff>
    </xdr:from>
    <xdr:ext cx="534377" cy="259045"/>
    <xdr:sp macro="" textlink="">
      <xdr:nvSpPr>
        <xdr:cNvPr id="598" name="テキスト ボックス 597"/>
        <xdr:cNvSpPr txBox="1"/>
      </xdr:nvSpPr>
      <xdr:spPr>
        <a:xfrm>
          <a:off x="13436111" y="99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139009</xdr:rowOff>
    </xdr:from>
    <xdr:to>
      <xdr:col>18</xdr:col>
      <xdr:colOff>492125</xdr:colOff>
      <xdr:row>57</xdr:row>
      <xdr:rowOff>69159</xdr:rowOff>
    </xdr:to>
    <xdr:sp macro="" textlink="">
      <xdr:nvSpPr>
        <xdr:cNvPr id="599" name="円/楕円 598"/>
        <xdr:cNvSpPr/>
      </xdr:nvSpPr>
      <xdr:spPr>
        <a:xfrm>
          <a:off x="12763500" y="97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85686</xdr:rowOff>
    </xdr:from>
    <xdr:ext cx="534377" cy="259045"/>
    <xdr:sp macro="" textlink="">
      <xdr:nvSpPr>
        <xdr:cNvPr id="600" name="テキスト ボックス 599"/>
        <xdr:cNvSpPr txBox="1"/>
      </xdr:nvSpPr>
      <xdr:spPr>
        <a:xfrm>
          <a:off x="12547111" y="95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17005</xdr:rowOff>
    </xdr:from>
    <xdr:to>
      <xdr:col>23</xdr:col>
      <xdr:colOff>517525</xdr:colOff>
      <xdr:row>77</xdr:row>
      <xdr:rowOff>56445</xdr:rowOff>
    </xdr:to>
    <xdr:cxnSp macro="">
      <xdr:nvCxnSpPr>
        <xdr:cNvPr id="625" name="直線コネクタ 624"/>
        <xdr:cNvCxnSpPr/>
      </xdr:nvCxnSpPr>
      <xdr:spPr>
        <a:xfrm>
          <a:off x="15481300" y="13218655"/>
          <a:ext cx="838200" cy="3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87844</xdr:rowOff>
    </xdr:from>
    <xdr:ext cx="469744" cy="259045"/>
    <xdr:sp macro="" textlink="">
      <xdr:nvSpPr>
        <xdr:cNvPr id="626" name="災害復旧費平均値テキスト"/>
        <xdr:cNvSpPr txBox="1"/>
      </xdr:nvSpPr>
      <xdr:spPr>
        <a:xfrm>
          <a:off x="16370300" y="13289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17005</xdr:rowOff>
    </xdr:from>
    <xdr:to>
      <xdr:col>22</xdr:col>
      <xdr:colOff>365125</xdr:colOff>
      <xdr:row>77</xdr:row>
      <xdr:rowOff>169990</xdr:rowOff>
    </xdr:to>
    <xdr:cxnSp macro="">
      <xdr:nvCxnSpPr>
        <xdr:cNvPr id="628" name="直線コネクタ 627"/>
        <xdr:cNvCxnSpPr/>
      </xdr:nvCxnSpPr>
      <xdr:spPr>
        <a:xfrm flipV="1">
          <a:off x="14592300" y="13218655"/>
          <a:ext cx="889000" cy="15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119235</xdr:rowOff>
    </xdr:from>
    <xdr:to>
      <xdr:col>22</xdr:col>
      <xdr:colOff>415925</xdr:colOff>
      <xdr:row>78</xdr:row>
      <xdr:rowOff>49385</xdr:rowOff>
    </xdr:to>
    <xdr:sp macro="" textlink="">
      <xdr:nvSpPr>
        <xdr:cNvPr id="629" name="フローチャート : 判断 628"/>
        <xdr:cNvSpPr/>
      </xdr:nvSpPr>
      <xdr:spPr>
        <a:xfrm>
          <a:off x="15430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40512</xdr:rowOff>
    </xdr:from>
    <xdr:ext cx="469744" cy="259045"/>
    <xdr:sp macro="" textlink="">
      <xdr:nvSpPr>
        <xdr:cNvPr id="630" name="テキスト ボックス 629"/>
        <xdr:cNvSpPr txBox="1"/>
      </xdr:nvSpPr>
      <xdr:spPr>
        <a:xfrm>
          <a:off x="15246427"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169990</xdr:rowOff>
    </xdr:from>
    <xdr:to>
      <xdr:col>21</xdr:col>
      <xdr:colOff>161925</xdr:colOff>
      <xdr:row>78</xdr:row>
      <xdr:rowOff>8496</xdr:rowOff>
    </xdr:to>
    <xdr:cxnSp macro="">
      <xdr:nvCxnSpPr>
        <xdr:cNvPr id="631" name="直線コネクタ 630"/>
        <xdr:cNvCxnSpPr/>
      </xdr:nvCxnSpPr>
      <xdr:spPr>
        <a:xfrm flipV="1">
          <a:off x="13703300" y="13371640"/>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113646</xdr:rowOff>
    </xdr:from>
    <xdr:to>
      <xdr:col>21</xdr:col>
      <xdr:colOff>212725</xdr:colOff>
      <xdr:row>78</xdr:row>
      <xdr:rowOff>43796</xdr:rowOff>
    </xdr:to>
    <xdr:sp macro="" textlink="">
      <xdr:nvSpPr>
        <xdr:cNvPr id="632" name="フローチャート : 判断 631"/>
        <xdr:cNvSpPr/>
      </xdr:nvSpPr>
      <xdr:spPr>
        <a:xfrm>
          <a:off x="14541500" y="13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60323</xdr:rowOff>
    </xdr:from>
    <xdr:ext cx="469744" cy="259045"/>
    <xdr:sp macro="" textlink="">
      <xdr:nvSpPr>
        <xdr:cNvPr id="633" name="テキスト ボックス 632"/>
        <xdr:cNvSpPr txBox="1"/>
      </xdr:nvSpPr>
      <xdr:spPr>
        <a:xfrm>
          <a:off x="14357427" y="13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160531</xdr:rowOff>
    </xdr:from>
    <xdr:to>
      <xdr:col>19</xdr:col>
      <xdr:colOff>644525</xdr:colOff>
      <xdr:row>78</xdr:row>
      <xdr:rowOff>8496</xdr:rowOff>
    </xdr:to>
    <xdr:cxnSp macro="">
      <xdr:nvCxnSpPr>
        <xdr:cNvPr id="634" name="直線コネクタ 633"/>
        <xdr:cNvCxnSpPr/>
      </xdr:nvCxnSpPr>
      <xdr:spPr>
        <a:xfrm>
          <a:off x="12814300" y="13362181"/>
          <a:ext cx="889000" cy="1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97992</xdr:rowOff>
    </xdr:from>
    <xdr:to>
      <xdr:col>20</xdr:col>
      <xdr:colOff>9525</xdr:colOff>
      <xdr:row>78</xdr:row>
      <xdr:rowOff>28142</xdr:rowOff>
    </xdr:to>
    <xdr:sp macro="" textlink="">
      <xdr:nvSpPr>
        <xdr:cNvPr id="635" name="フローチャート : 判断 634"/>
        <xdr:cNvSpPr/>
      </xdr:nvSpPr>
      <xdr:spPr>
        <a:xfrm>
          <a:off x="13652500" y="1329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44669</xdr:rowOff>
    </xdr:from>
    <xdr:ext cx="469744" cy="259045"/>
    <xdr:sp macro="" textlink="">
      <xdr:nvSpPr>
        <xdr:cNvPr id="636" name="テキスト ボックス 635"/>
        <xdr:cNvSpPr txBox="1"/>
      </xdr:nvSpPr>
      <xdr:spPr>
        <a:xfrm>
          <a:off x="13468427" y="13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109823</xdr:rowOff>
    </xdr:from>
    <xdr:to>
      <xdr:col>18</xdr:col>
      <xdr:colOff>492125</xdr:colOff>
      <xdr:row>78</xdr:row>
      <xdr:rowOff>39973</xdr:rowOff>
    </xdr:to>
    <xdr:sp macro="" textlink="">
      <xdr:nvSpPr>
        <xdr:cNvPr id="637" name="フローチャート : 判断 636"/>
        <xdr:cNvSpPr/>
      </xdr:nvSpPr>
      <xdr:spPr>
        <a:xfrm>
          <a:off x="12763500" y="1331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31100</xdr:rowOff>
    </xdr:from>
    <xdr:ext cx="469744" cy="259045"/>
    <xdr:sp macro="" textlink="">
      <xdr:nvSpPr>
        <xdr:cNvPr id="638" name="テキスト ボックス 637"/>
        <xdr:cNvSpPr txBox="1"/>
      </xdr:nvSpPr>
      <xdr:spPr>
        <a:xfrm>
          <a:off x="12579427" y="1340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5645</xdr:rowOff>
    </xdr:from>
    <xdr:to>
      <xdr:col>23</xdr:col>
      <xdr:colOff>568325</xdr:colOff>
      <xdr:row>77</xdr:row>
      <xdr:rowOff>107245</xdr:rowOff>
    </xdr:to>
    <xdr:sp macro="" textlink="">
      <xdr:nvSpPr>
        <xdr:cNvPr id="644" name="円/楕円 643"/>
        <xdr:cNvSpPr/>
      </xdr:nvSpPr>
      <xdr:spPr>
        <a:xfrm>
          <a:off x="16268700" y="132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28522</xdr:rowOff>
    </xdr:from>
    <xdr:ext cx="534377" cy="259045"/>
    <xdr:sp macro="" textlink="">
      <xdr:nvSpPr>
        <xdr:cNvPr id="645" name="災害復旧費該当値テキスト"/>
        <xdr:cNvSpPr txBox="1"/>
      </xdr:nvSpPr>
      <xdr:spPr>
        <a:xfrm>
          <a:off x="16370300" y="130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137655</xdr:rowOff>
    </xdr:from>
    <xdr:to>
      <xdr:col>22</xdr:col>
      <xdr:colOff>415925</xdr:colOff>
      <xdr:row>77</xdr:row>
      <xdr:rowOff>67805</xdr:rowOff>
    </xdr:to>
    <xdr:sp macro="" textlink="">
      <xdr:nvSpPr>
        <xdr:cNvPr id="646" name="円/楕円 645"/>
        <xdr:cNvSpPr/>
      </xdr:nvSpPr>
      <xdr:spPr>
        <a:xfrm>
          <a:off x="15430500" y="131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84331</xdr:rowOff>
    </xdr:from>
    <xdr:ext cx="534377" cy="259045"/>
    <xdr:sp macro="" textlink="">
      <xdr:nvSpPr>
        <xdr:cNvPr id="647" name="テキスト ボックス 646"/>
        <xdr:cNvSpPr txBox="1"/>
      </xdr:nvSpPr>
      <xdr:spPr>
        <a:xfrm>
          <a:off x="15214111" y="129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119190</xdr:rowOff>
    </xdr:from>
    <xdr:to>
      <xdr:col>21</xdr:col>
      <xdr:colOff>212725</xdr:colOff>
      <xdr:row>78</xdr:row>
      <xdr:rowOff>49340</xdr:rowOff>
    </xdr:to>
    <xdr:sp macro="" textlink="">
      <xdr:nvSpPr>
        <xdr:cNvPr id="648" name="円/楕円 647"/>
        <xdr:cNvSpPr/>
      </xdr:nvSpPr>
      <xdr:spPr>
        <a:xfrm>
          <a:off x="14541500" y="133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40467</xdr:rowOff>
    </xdr:from>
    <xdr:ext cx="469744" cy="259045"/>
    <xdr:sp macro="" textlink="">
      <xdr:nvSpPr>
        <xdr:cNvPr id="649" name="テキスト ボックス 648"/>
        <xdr:cNvSpPr txBox="1"/>
      </xdr:nvSpPr>
      <xdr:spPr>
        <a:xfrm>
          <a:off x="14357427" y="134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129146</xdr:rowOff>
    </xdr:from>
    <xdr:to>
      <xdr:col>20</xdr:col>
      <xdr:colOff>9525</xdr:colOff>
      <xdr:row>78</xdr:row>
      <xdr:rowOff>59296</xdr:rowOff>
    </xdr:to>
    <xdr:sp macro="" textlink="">
      <xdr:nvSpPr>
        <xdr:cNvPr id="650" name="円/楕円 649"/>
        <xdr:cNvSpPr/>
      </xdr:nvSpPr>
      <xdr:spPr>
        <a:xfrm>
          <a:off x="13652500" y="133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50423</xdr:rowOff>
    </xdr:from>
    <xdr:ext cx="469744" cy="259045"/>
    <xdr:sp macro="" textlink="">
      <xdr:nvSpPr>
        <xdr:cNvPr id="651" name="テキスト ボックス 650"/>
        <xdr:cNvSpPr txBox="1"/>
      </xdr:nvSpPr>
      <xdr:spPr>
        <a:xfrm>
          <a:off x="13468427" y="134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109731</xdr:rowOff>
    </xdr:from>
    <xdr:to>
      <xdr:col>18</xdr:col>
      <xdr:colOff>492125</xdr:colOff>
      <xdr:row>78</xdr:row>
      <xdr:rowOff>39881</xdr:rowOff>
    </xdr:to>
    <xdr:sp macro="" textlink="">
      <xdr:nvSpPr>
        <xdr:cNvPr id="652" name="円/楕円 651"/>
        <xdr:cNvSpPr/>
      </xdr:nvSpPr>
      <xdr:spPr>
        <a:xfrm>
          <a:off x="12763500" y="133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56408</xdr:rowOff>
    </xdr:from>
    <xdr:ext cx="469744" cy="259045"/>
    <xdr:sp macro="" textlink="">
      <xdr:nvSpPr>
        <xdr:cNvPr id="653" name="テキスト ボックス 652"/>
        <xdr:cNvSpPr txBox="1"/>
      </xdr:nvSpPr>
      <xdr:spPr>
        <a:xfrm>
          <a:off x="12579427" y="1308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85694</xdr:rowOff>
    </xdr:from>
    <xdr:to>
      <xdr:col>23</xdr:col>
      <xdr:colOff>517525</xdr:colOff>
      <xdr:row>94</xdr:row>
      <xdr:rowOff>166035</xdr:rowOff>
    </xdr:to>
    <xdr:cxnSp macro="">
      <xdr:nvCxnSpPr>
        <xdr:cNvPr id="678" name="直線コネクタ 677"/>
        <xdr:cNvCxnSpPr/>
      </xdr:nvCxnSpPr>
      <xdr:spPr>
        <a:xfrm>
          <a:off x="15481300" y="16201994"/>
          <a:ext cx="838200" cy="8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85694</xdr:rowOff>
    </xdr:from>
    <xdr:to>
      <xdr:col>22</xdr:col>
      <xdr:colOff>365125</xdr:colOff>
      <xdr:row>94</xdr:row>
      <xdr:rowOff>95242</xdr:rowOff>
    </xdr:to>
    <xdr:cxnSp macro="">
      <xdr:nvCxnSpPr>
        <xdr:cNvPr id="681" name="直線コネクタ 680"/>
        <xdr:cNvCxnSpPr/>
      </xdr:nvCxnSpPr>
      <xdr:spPr>
        <a:xfrm flipV="1">
          <a:off x="14592300" y="16201994"/>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141227</xdr:rowOff>
    </xdr:from>
    <xdr:to>
      <xdr:col>22</xdr:col>
      <xdr:colOff>415925</xdr:colOff>
      <xdr:row>96</xdr:row>
      <xdr:rowOff>71377</xdr:rowOff>
    </xdr:to>
    <xdr:sp macro="" textlink="">
      <xdr:nvSpPr>
        <xdr:cNvPr id="682" name="フローチャート : 判断 681"/>
        <xdr:cNvSpPr/>
      </xdr:nvSpPr>
      <xdr:spPr>
        <a:xfrm>
          <a:off x="15430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62504</xdr:rowOff>
    </xdr:from>
    <xdr:ext cx="534377" cy="259045"/>
    <xdr:sp macro="" textlink="">
      <xdr:nvSpPr>
        <xdr:cNvPr id="683" name="テキスト ボックス 682"/>
        <xdr:cNvSpPr txBox="1"/>
      </xdr:nvSpPr>
      <xdr:spPr>
        <a:xfrm>
          <a:off x="15214111" y="165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95242</xdr:rowOff>
    </xdr:from>
    <xdr:to>
      <xdr:col>21</xdr:col>
      <xdr:colOff>161925</xdr:colOff>
      <xdr:row>94</xdr:row>
      <xdr:rowOff>97627</xdr:rowOff>
    </xdr:to>
    <xdr:cxnSp macro="">
      <xdr:nvCxnSpPr>
        <xdr:cNvPr id="684" name="直線コネクタ 683"/>
        <xdr:cNvCxnSpPr/>
      </xdr:nvCxnSpPr>
      <xdr:spPr>
        <a:xfrm flipV="1">
          <a:off x="13703300" y="16211542"/>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139106</xdr:rowOff>
    </xdr:from>
    <xdr:to>
      <xdr:col>21</xdr:col>
      <xdr:colOff>212725</xdr:colOff>
      <xdr:row>96</xdr:row>
      <xdr:rowOff>69256</xdr:rowOff>
    </xdr:to>
    <xdr:sp macro="" textlink="">
      <xdr:nvSpPr>
        <xdr:cNvPr id="685" name="フローチャート : 判断 684"/>
        <xdr:cNvSpPr/>
      </xdr:nvSpPr>
      <xdr:spPr>
        <a:xfrm>
          <a:off x="14541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60383</xdr:rowOff>
    </xdr:from>
    <xdr:ext cx="534377" cy="259045"/>
    <xdr:sp macro="" textlink="">
      <xdr:nvSpPr>
        <xdr:cNvPr id="686" name="テキスト ボックス 685"/>
        <xdr:cNvSpPr txBox="1"/>
      </xdr:nvSpPr>
      <xdr:spPr>
        <a:xfrm>
          <a:off x="14325111" y="165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167167</xdr:rowOff>
    </xdr:from>
    <xdr:to>
      <xdr:col>19</xdr:col>
      <xdr:colOff>644525</xdr:colOff>
      <xdr:row>94</xdr:row>
      <xdr:rowOff>97627</xdr:rowOff>
    </xdr:to>
    <xdr:cxnSp macro="">
      <xdr:nvCxnSpPr>
        <xdr:cNvPr id="687" name="直線コネクタ 686"/>
        <xdr:cNvCxnSpPr/>
      </xdr:nvCxnSpPr>
      <xdr:spPr>
        <a:xfrm>
          <a:off x="12814300" y="15940567"/>
          <a:ext cx="889000" cy="27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139621</xdr:rowOff>
    </xdr:from>
    <xdr:to>
      <xdr:col>20</xdr:col>
      <xdr:colOff>9525</xdr:colOff>
      <xdr:row>96</xdr:row>
      <xdr:rowOff>69771</xdr:rowOff>
    </xdr:to>
    <xdr:sp macro="" textlink="">
      <xdr:nvSpPr>
        <xdr:cNvPr id="688" name="フローチャート : 判断 687"/>
        <xdr:cNvSpPr/>
      </xdr:nvSpPr>
      <xdr:spPr>
        <a:xfrm>
          <a:off x="13652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60898</xdr:rowOff>
    </xdr:from>
    <xdr:ext cx="534377" cy="259045"/>
    <xdr:sp macro="" textlink="">
      <xdr:nvSpPr>
        <xdr:cNvPr id="689" name="テキスト ボックス 688"/>
        <xdr:cNvSpPr txBox="1"/>
      </xdr:nvSpPr>
      <xdr:spPr>
        <a:xfrm>
          <a:off x="13436111" y="165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132226</xdr:rowOff>
    </xdr:from>
    <xdr:to>
      <xdr:col>18</xdr:col>
      <xdr:colOff>492125</xdr:colOff>
      <xdr:row>96</xdr:row>
      <xdr:rowOff>62376</xdr:rowOff>
    </xdr:to>
    <xdr:sp macro="" textlink="">
      <xdr:nvSpPr>
        <xdr:cNvPr id="690" name="フローチャート : 判断 689"/>
        <xdr:cNvSpPr/>
      </xdr:nvSpPr>
      <xdr:spPr>
        <a:xfrm>
          <a:off x="12763500" y="164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53503</xdr:rowOff>
    </xdr:from>
    <xdr:ext cx="534377" cy="259045"/>
    <xdr:sp macro="" textlink="">
      <xdr:nvSpPr>
        <xdr:cNvPr id="691" name="テキスト ボックス 690"/>
        <xdr:cNvSpPr txBox="1"/>
      </xdr:nvSpPr>
      <xdr:spPr>
        <a:xfrm>
          <a:off x="12547111" y="165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115235</xdr:rowOff>
    </xdr:from>
    <xdr:to>
      <xdr:col>23</xdr:col>
      <xdr:colOff>568325</xdr:colOff>
      <xdr:row>95</xdr:row>
      <xdr:rowOff>45385</xdr:rowOff>
    </xdr:to>
    <xdr:sp macro="" textlink="">
      <xdr:nvSpPr>
        <xdr:cNvPr id="697" name="円/楕円 696"/>
        <xdr:cNvSpPr/>
      </xdr:nvSpPr>
      <xdr:spPr>
        <a:xfrm>
          <a:off x="16268700" y="162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138112</xdr:rowOff>
    </xdr:from>
    <xdr:ext cx="534377" cy="259045"/>
    <xdr:sp macro="" textlink="">
      <xdr:nvSpPr>
        <xdr:cNvPr id="698" name="公債費該当値テキスト"/>
        <xdr:cNvSpPr txBox="1"/>
      </xdr:nvSpPr>
      <xdr:spPr>
        <a:xfrm>
          <a:off x="16370300" y="16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95,392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34894</xdr:rowOff>
    </xdr:from>
    <xdr:to>
      <xdr:col>22</xdr:col>
      <xdr:colOff>415925</xdr:colOff>
      <xdr:row>94</xdr:row>
      <xdr:rowOff>136494</xdr:rowOff>
    </xdr:to>
    <xdr:sp macro="" textlink="">
      <xdr:nvSpPr>
        <xdr:cNvPr id="699" name="円/楕円 698"/>
        <xdr:cNvSpPr/>
      </xdr:nvSpPr>
      <xdr:spPr>
        <a:xfrm>
          <a:off x="15430500" y="161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153021</xdr:rowOff>
    </xdr:from>
    <xdr:ext cx="599010" cy="259045"/>
    <xdr:sp macro="" textlink="">
      <xdr:nvSpPr>
        <xdr:cNvPr id="700" name="テキスト ボックス 699"/>
        <xdr:cNvSpPr txBox="1"/>
      </xdr:nvSpPr>
      <xdr:spPr>
        <a:xfrm>
          <a:off x="15181794" y="1592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109,450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44442</xdr:rowOff>
    </xdr:from>
    <xdr:to>
      <xdr:col>21</xdr:col>
      <xdr:colOff>212725</xdr:colOff>
      <xdr:row>94</xdr:row>
      <xdr:rowOff>146042</xdr:rowOff>
    </xdr:to>
    <xdr:sp macro="" textlink="">
      <xdr:nvSpPr>
        <xdr:cNvPr id="701" name="円/楕円 700"/>
        <xdr:cNvSpPr/>
      </xdr:nvSpPr>
      <xdr:spPr>
        <a:xfrm>
          <a:off x="14541500" y="1616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162569</xdr:rowOff>
    </xdr:from>
    <xdr:ext cx="599010" cy="259045"/>
    <xdr:sp macro="" textlink="">
      <xdr:nvSpPr>
        <xdr:cNvPr id="702" name="テキスト ボックス 701"/>
        <xdr:cNvSpPr txBox="1"/>
      </xdr:nvSpPr>
      <xdr:spPr>
        <a:xfrm>
          <a:off x="14292794" y="1593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107,779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46827</xdr:rowOff>
    </xdr:from>
    <xdr:to>
      <xdr:col>20</xdr:col>
      <xdr:colOff>9525</xdr:colOff>
      <xdr:row>94</xdr:row>
      <xdr:rowOff>148427</xdr:rowOff>
    </xdr:to>
    <xdr:sp macro="" textlink="">
      <xdr:nvSpPr>
        <xdr:cNvPr id="703" name="円/楕円 702"/>
        <xdr:cNvSpPr/>
      </xdr:nvSpPr>
      <xdr:spPr>
        <a:xfrm>
          <a:off x="13652500" y="161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164954</xdr:rowOff>
    </xdr:from>
    <xdr:ext cx="599010" cy="259045"/>
    <xdr:sp macro="" textlink="">
      <xdr:nvSpPr>
        <xdr:cNvPr id="704" name="テキスト ボックス 703"/>
        <xdr:cNvSpPr txBox="1"/>
      </xdr:nvSpPr>
      <xdr:spPr>
        <a:xfrm>
          <a:off x="13403794" y="1593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116367</xdr:rowOff>
    </xdr:from>
    <xdr:to>
      <xdr:col>18</xdr:col>
      <xdr:colOff>492125</xdr:colOff>
      <xdr:row>93</xdr:row>
      <xdr:rowOff>46517</xdr:rowOff>
    </xdr:to>
    <xdr:sp macro="" textlink="">
      <xdr:nvSpPr>
        <xdr:cNvPr id="705" name="円/楕円 704"/>
        <xdr:cNvSpPr/>
      </xdr:nvSpPr>
      <xdr:spPr>
        <a:xfrm>
          <a:off x="12763500" y="1588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63044</xdr:rowOff>
    </xdr:from>
    <xdr:ext cx="599010" cy="259045"/>
    <xdr:sp macro="" textlink="">
      <xdr:nvSpPr>
        <xdr:cNvPr id="706" name="テキスト ボックス 705"/>
        <xdr:cNvSpPr txBox="1"/>
      </xdr:nvSpPr>
      <xdr:spPr>
        <a:xfrm>
          <a:off x="12514794" y="156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92727</xdr:rowOff>
    </xdr:from>
    <xdr:ext cx="595419" cy="259045"/>
    <xdr:sp macro="" textlink="">
      <xdr:nvSpPr>
        <xdr:cNvPr id="726" name="テキスト ボックス 725"/>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8" name="テキスト ボックス 72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50102</xdr:rowOff>
    </xdr:from>
    <xdr:to>
      <xdr:col>32</xdr:col>
      <xdr:colOff>186689</xdr:colOff>
      <xdr:row>39</xdr:row>
      <xdr:rowOff>44450</xdr:rowOff>
    </xdr:to>
    <xdr:cxnSp macro="">
      <xdr:nvCxnSpPr>
        <xdr:cNvPr id="730" name="直線コネクタ 729"/>
        <xdr:cNvCxnSpPr/>
      </xdr:nvCxnSpPr>
      <xdr:spPr>
        <a:xfrm flipV="1">
          <a:off x="22159595" y="6222302"/>
          <a:ext cx="1269" cy="50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86555</xdr:rowOff>
    </xdr:from>
    <xdr:ext cx="249299" cy="259045"/>
    <xdr:sp macro="" textlink="">
      <xdr:nvSpPr>
        <xdr:cNvPr id="731" name="諸支出金最小値テキスト"/>
        <xdr:cNvSpPr txBox="1"/>
      </xdr:nvSpPr>
      <xdr:spPr>
        <a:xfrm>
          <a:off x="22212300" y="67731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168229</xdr:rowOff>
    </xdr:from>
    <xdr:ext cx="534377" cy="259045"/>
    <xdr:sp macro="" textlink="">
      <xdr:nvSpPr>
        <xdr:cNvPr id="733" name="諸支出金最大値テキスト"/>
        <xdr:cNvSpPr txBox="1"/>
      </xdr:nvSpPr>
      <xdr:spPr>
        <a:xfrm>
          <a:off x="22212300" y="599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36</xdr:row>
      <xdr:rowOff>50102</xdr:rowOff>
    </xdr:from>
    <xdr:to>
      <xdr:col>32</xdr:col>
      <xdr:colOff>276225</xdr:colOff>
      <xdr:row>36</xdr:row>
      <xdr:rowOff>50102</xdr:rowOff>
    </xdr:to>
    <xdr:cxnSp macro="">
      <xdr:nvCxnSpPr>
        <xdr:cNvPr id="734" name="直線コネクタ 733"/>
        <xdr:cNvCxnSpPr/>
      </xdr:nvCxnSpPr>
      <xdr:spPr>
        <a:xfrm>
          <a:off x="22072600" y="6222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50102</xdr:rowOff>
    </xdr:from>
    <xdr:to>
      <xdr:col>32</xdr:col>
      <xdr:colOff>187325</xdr:colOff>
      <xdr:row>39</xdr:row>
      <xdr:rowOff>43599</xdr:rowOff>
    </xdr:to>
    <xdr:cxnSp macro="">
      <xdr:nvCxnSpPr>
        <xdr:cNvPr id="735" name="直線コネクタ 734"/>
        <xdr:cNvCxnSpPr/>
      </xdr:nvCxnSpPr>
      <xdr:spPr>
        <a:xfrm flipV="1">
          <a:off x="21323300" y="6222302"/>
          <a:ext cx="838200" cy="50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131005</xdr:rowOff>
    </xdr:from>
    <xdr:ext cx="378565" cy="259045"/>
    <xdr:sp macro="" textlink="">
      <xdr:nvSpPr>
        <xdr:cNvPr id="736" name="諸支出金平均値テキスト"/>
        <xdr:cNvSpPr txBox="1"/>
      </xdr:nvSpPr>
      <xdr:spPr>
        <a:xfrm>
          <a:off x="22212300" y="66461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152578</xdr:rowOff>
    </xdr:from>
    <xdr:to>
      <xdr:col>32</xdr:col>
      <xdr:colOff>238125</xdr:colOff>
      <xdr:row>39</xdr:row>
      <xdr:rowOff>82728</xdr:rowOff>
    </xdr:to>
    <xdr:sp macro="" textlink="">
      <xdr:nvSpPr>
        <xdr:cNvPr id="737" name="フローチャート : 判断 736"/>
        <xdr:cNvSpPr/>
      </xdr:nvSpPr>
      <xdr:spPr>
        <a:xfrm>
          <a:off x="221107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134328</xdr:rowOff>
    </xdr:from>
    <xdr:to>
      <xdr:col>31</xdr:col>
      <xdr:colOff>34925</xdr:colOff>
      <xdr:row>39</xdr:row>
      <xdr:rowOff>43599</xdr:rowOff>
    </xdr:to>
    <xdr:cxnSp macro="">
      <xdr:nvCxnSpPr>
        <xdr:cNvPr id="738" name="直線コネクタ 737"/>
        <xdr:cNvCxnSpPr/>
      </xdr:nvCxnSpPr>
      <xdr:spPr>
        <a:xfrm>
          <a:off x="20434300" y="5449278"/>
          <a:ext cx="889000" cy="128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162699</xdr:rowOff>
    </xdr:from>
    <xdr:to>
      <xdr:col>31</xdr:col>
      <xdr:colOff>85725</xdr:colOff>
      <xdr:row>39</xdr:row>
      <xdr:rowOff>92849</xdr:rowOff>
    </xdr:to>
    <xdr:sp macro="" textlink="">
      <xdr:nvSpPr>
        <xdr:cNvPr id="739" name="フローチャート : 判断 738"/>
        <xdr:cNvSpPr/>
      </xdr:nvSpPr>
      <xdr:spPr>
        <a:xfrm>
          <a:off x="21272500" y="6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109377</xdr:rowOff>
    </xdr:from>
    <xdr:ext cx="378565" cy="259045"/>
    <xdr:sp macro="" textlink="">
      <xdr:nvSpPr>
        <xdr:cNvPr id="740" name="テキスト ボックス 739"/>
        <xdr:cNvSpPr txBox="1"/>
      </xdr:nvSpPr>
      <xdr:spPr>
        <a:xfrm>
          <a:off x="21134017" y="6453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134328</xdr:rowOff>
    </xdr:from>
    <xdr:to>
      <xdr:col>29</xdr:col>
      <xdr:colOff>517525</xdr:colOff>
      <xdr:row>32</xdr:row>
      <xdr:rowOff>35839</xdr:rowOff>
    </xdr:to>
    <xdr:cxnSp macro="">
      <xdr:nvCxnSpPr>
        <xdr:cNvPr id="741" name="直線コネクタ 740"/>
        <xdr:cNvCxnSpPr/>
      </xdr:nvCxnSpPr>
      <xdr:spPr>
        <a:xfrm flipV="1">
          <a:off x="19545300" y="5449278"/>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148565</xdr:rowOff>
    </xdr:from>
    <xdr:to>
      <xdr:col>29</xdr:col>
      <xdr:colOff>568325</xdr:colOff>
      <xdr:row>39</xdr:row>
      <xdr:rowOff>78715</xdr:rowOff>
    </xdr:to>
    <xdr:sp macro="" textlink="">
      <xdr:nvSpPr>
        <xdr:cNvPr id="742" name="フローチャート : 判断 741"/>
        <xdr:cNvSpPr/>
      </xdr:nvSpPr>
      <xdr:spPr>
        <a:xfrm>
          <a:off x="20383500" y="666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69842</xdr:rowOff>
    </xdr:from>
    <xdr:ext cx="469744" cy="259045"/>
    <xdr:sp macro="" textlink="">
      <xdr:nvSpPr>
        <xdr:cNvPr id="743" name="テキスト ボックス 742"/>
        <xdr:cNvSpPr txBox="1"/>
      </xdr:nvSpPr>
      <xdr:spPr>
        <a:xfrm>
          <a:off x="20199427" y="67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35839</xdr:rowOff>
    </xdr:from>
    <xdr:to>
      <xdr:col>28</xdr:col>
      <xdr:colOff>314325</xdr:colOff>
      <xdr:row>39</xdr:row>
      <xdr:rowOff>29045</xdr:rowOff>
    </xdr:to>
    <xdr:cxnSp macro="">
      <xdr:nvCxnSpPr>
        <xdr:cNvPr id="744" name="直線コネクタ 743"/>
        <xdr:cNvCxnSpPr/>
      </xdr:nvCxnSpPr>
      <xdr:spPr>
        <a:xfrm flipV="1">
          <a:off x="18656300" y="5522239"/>
          <a:ext cx="889000" cy="119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148374</xdr:rowOff>
    </xdr:from>
    <xdr:to>
      <xdr:col>28</xdr:col>
      <xdr:colOff>365125</xdr:colOff>
      <xdr:row>39</xdr:row>
      <xdr:rowOff>78524</xdr:rowOff>
    </xdr:to>
    <xdr:sp macro="" textlink="">
      <xdr:nvSpPr>
        <xdr:cNvPr id="745" name="フローチャート : 判断 744"/>
        <xdr:cNvSpPr/>
      </xdr:nvSpPr>
      <xdr:spPr>
        <a:xfrm>
          <a:off x="19494500" y="666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69651</xdr:rowOff>
    </xdr:from>
    <xdr:ext cx="469744" cy="259045"/>
    <xdr:sp macro="" textlink="">
      <xdr:nvSpPr>
        <xdr:cNvPr id="746" name="テキスト ボックス 745"/>
        <xdr:cNvSpPr txBox="1"/>
      </xdr:nvSpPr>
      <xdr:spPr>
        <a:xfrm>
          <a:off x="19310427" y="67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161213</xdr:rowOff>
    </xdr:from>
    <xdr:to>
      <xdr:col>27</xdr:col>
      <xdr:colOff>161925</xdr:colOff>
      <xdr:row>39</xdr:row>
      <xdr:rowOff>91363</xdr:rowOff>
    </xdr:to>
    <xdr:sp macro="" textlink="">
      <xdr:nvSpPr>
        <xdr:cNvPr id="747" name="フローチャート : 判断 746"/>
        <xdr:cNvSpPr/>
      </xdr:nvSpPr>
      <xdr:spPr>
        <a:xfrm>
          <a:off x="18605500" y="667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82490</xdr:rowOff>
    </xdr:from>
    <xdr:ext cx="378565" cy="259045"/>
    <xdr:sp macro="" textlink="">
      <xdr:nvSpPr>
        <xdr:cNvPr id="748" name="テキスト ボックス 747"/>
        <xdr:cNvSpPr txBox="1"/>
      </xdr:nvSpPr>
      <xdr:spPr>
        <a:xfrm>
          <a:off x="18467017" y="676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170752</xdr:rowOff>
    </xdr:from>
    <xdr:to>
      <xdr:col>32</xdr:col>
      <xdr:colOff>238125</xdr:colOff>
      <xdr:row>36</xdr:row>
      <xdr:rowOff>100902</xdr:rowOff>
    </xdr:to>
    <xdr:sp macro="" textlink="">
      <xdr:nvSpPr>
        <xdr:cNvPr id="754" name="円/楕円 753"/>
        <xdr:cNvSpPr/>
      </xdr:nvSpPr>
      <xdr:spPr>
        <a:xfrm>
          <a:off x="22110700" y="61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123779</xdr:rowOff>
    </xdr:from>
    <xdr:ext cx="534377" cy="259045"/>
    <xdr:sp macro="" textlink="">
      <xdr:nvSpPr>
        <xdr:cNvPr id="755" name="諸支出金該当値テキスト"/>
        <xdr:cNvSpPr txBox="1"/>
      </xdr:nvSpPr>
      <xdr:spPr>
        <a:xfrm>
          <a:off x="22212300" y="612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40,055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164249</xdr:rowOff>
    </xdr:from>
    <xdr:to>
      <xdr:col>31</xdr:col>
      <xdr:colOff>85725</xdr:colOff>
      <xdr:row>39</xdr:row>
      <xdr:rowOff>94399</xdr:rowOff>
    </xdr:to>
    <xdr:sp macro="" textlink="">
      <xdr:nvSpPr>
        <xdr:cNvPr id="756" name="円/楕円 755"/>
        <xdr:cNvSpPr/>
      </xdr:nvSpPr>
      <xdr:spPr>
        <a:xfrm>
          <a:off x="21272500" y="66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85526</xdr:rowOff>
    </xdr:from>
    <xdr:ext cx="313932" cy="259045"/>
    <xdr:sp macro="" textlink="">
      <xdr:nvSpPr>
        <xdr:cNvPr id="757" name="テキスト ボックス 756"/>
        <xdr:cNvSpPr txBox="1"/>
      </xdr:nvSpPr>
      <xdr:spPr>
        <a:xfrm>
          <a:off x="21166333" y="6772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83528</xdr:rowOff>
    </xdr:from>
    <xdr:to>
      <xdr:col>29</xdr:col>
      <xdr:colOff>568325</xdr:colOff>
      <xdr:row>32</xdr:row>
      <xdr:rowOff>13678</xdr:rowOff>
    </xdr:to>
    <xdr:sp macro="" textlink="">
      <xdr:nvSpPr>
        <xdr:cNvPr id="758" name="円/楕円 757"/>
        <xdr:cNvSpPr/>
      </xdr:nvSpPr>
      <xdr:spPr>
        <a:xfrm>
          <a:off x="20383500" y="53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30</xdr:row>
      <xdr:rowOff>30205</xdr:rowOff>
    </xdr:from>
    <xdr:ext cx="599010" cy="259045"/>
    <xdr:sp macro="" textlink="">
      <xdr:nvSpPr>
        <xdr:cNvPr id="759" name="テキスト ボックス 758"/>
        <xdr:cNvSpPr txBox="1"/>
      </xdr:nvSpPr>
      <xdr:spPr>
        <a:xfrm>
          <a:off x="20134794" y="517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100,923</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156489</xdr:rowOff>
    </xdr:from>
    <xdr:to>
      <xdr:col>28</xdr:col>
      <xdr:colOff>365125</xdr:colOff>
      <xdr:row>32</xdr:row>
      <xdr:rowOff>86639</xdr:rowOff>
    </xdr:to>
    <xdr:sp macro="" textlink="">
      <xdr:nvSpPr>
        <xdr:cNvPr id="760" name="円/楕円 759"/>
        <xdr:cNvSpPr/>
      </xdr:nvSpPr>
      <xdr:spPr>
        <a:xfrm>
          <a:off x="19494500" y="54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103166</xdr:rowOff>
    </xdr:from>
    <xdr:ext cx="534377" cy="259045"/>
    <xdr:sp macro="" textlink="">
      <xdr:nvSpPr>
        <xdr:cNvPr id="761" name="テキスト ボックス 760"/>
        <xdr:cNvSpPr txBox="1"/>
      </xdr:nvSpPr>
      <xdr:spPr>
        <a:xfrm>
          <a:off x="19278111" y="524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149695</xdr:rowOff>
    </xdr:from>
    <xdr:to>
      <xdr:col>27</xdr:col>
      <xdr:colOff>161925</xdr:colOff>
      <xdr:row>39</xdr:row>
      <xdr:rowOff>79845</xdr:rowOff>
    </xdr:to>
    <xdr:sp macro="" textlink="">
      <xdr:nvSpPr>
        <xdr:cNvPr id="762" name="円/楕円 761"/>
        <xdr:cNvSpPr/>
      </xdr:nvSpPr>
      <xdr:spPr>
        <a:xfrm>
          <a:off x="18605500" y="66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96372</xdr:rowOff>
    </xdr:from>
    <xdr:ext cx="469744" cy="259045"/>
    <xdr:sp macro="" textlink="">
      <xdr:nvSpPr>
        <xdr:cNvPr id="763" name="テキスト ボックス 762"/>
        <xdr:cNvSpPr txBox="1"/>
      </xdr:nvSpPr>
      <xdr:spPr>
        <a:xfrm>
          <a:off x="18421427" y="644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7" name="テキスト ボックス 77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9" name="テキスト ボックス 77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1" name="テキスト ボックス 78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3" name="テキスト ボックス 78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5" name="テキスト ボックス 78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7" name="直線コネクタ 78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4" name="フローチャート : 判断 79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6" name="フローチャート : 判断 795"/>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7" name="テキスト ボックス 796"/>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9" name="フローチャート : 判断 79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0" name="テキスト ボックス 79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2" name="フローチャート : 判断 80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3" name="テキスト ボックス 80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4" name="フローチャート : 判断 80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5" name="テキスト ボックス 80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1" name="円/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3" name="円/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4" name="テキスト ボックス 81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5" name="円/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6" name="テキスト ボックス 81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7" name="円/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8" name="テキスト ボックス 81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円/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0" name="テキスト ボックス 81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人当たり８３５，７４１円となっている。</a:t>
          </a:r>
          <a:endParaRPr lang="ja-JP" altLang="ja-JP" sz="1400">
            <a:effectLst/>
          </a:endParaRPr>
        </a:p>
        <a:p>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は、類似団体と比較すると</a:t>
          </a:r>
          <a:r>
            <a:rPr kumimoji="1" lang="ja-JP" altLang="en-US" sz="1100">
              <a:solidFill>
                <a:schemeClr val="dk1"/>
              </a:solidFill>
              <a:effectLst/>
              <a:latin typeface="+mn-lt"/>
              <a:ea typeface="+mn-ea"/>
              <a:cs typeface="+mn-cs"/>
            </a:rPr>
            <a:t>２４，３６９</a:t>
          </a:r>
          <a:r>
            <a:rPr kumimoji="1" lang="ja-JP" altLang="ja-JP" sz="1100">
              <a:solidFill>
                <a:schemeClr val="dk1"/>
              </a:solidFill>
              <a:effectLst/>
              <a:latin typeface="+mn-lt"/>
              <a:ea typeface="+mn-ea"/>
              <a:cs typeface="+mn-cs"/>
            </a:rPr>
            <a:t>円上回って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は台風被害による生活再建特別支援補助金や臨時福祉給付金、平成２７年度は国保</a:t>
          </a:r>
          <a:r>
            <a:rPr kumimoji="1" lang="ja-JP" altLang="ja-JP" sz="1100">
              <a:solidFill>
                <a:schemeClr val="dk1"/>
              </a:solidFill>
              <a:effectLst/>
              <a:latin typeface="+mn-lt"/>
              <a:ea typeface="+mn-ea"/>
              <a:cs typeface="+mn-cs"/>
            </a:rPr>
            <a:t>財政調整基金積立財源として</a:t>
          </a:r>
          <a:r>
            <a:rPr kumimoji="1" lang="ja-JP" altLang="en-US" sz="1100">
              <a:solidFill>
                <a:schemeClr val="dk1"/>
              </a:solidFill>
              <a:effectLst/>
              <a:latin typeface="+mn-lt"/>
              <a:ea typeface="+mn-ea"/>
              <a:cs typeface="+mn-cs"/>
            </a:rPr>
            <a:t>繰り出した</a:t>
          </a:r>
          <a:r>
            <a:rPr kumimoji="1" lang="ja-JP" altLang="ja-JP" sz="1100">
              <a:solidFill>
                <a:schemeClr val="dk1"/>
              </a:solidFill>
              <a:effectLst/>
              <a:latin typeface="+mn-lt"/>
              <a:ea typeface="+mn-ea"/>
              <a:cs typeface="+mn-cs"/>
            </a:rPr>
            <a:t>国民健康保険特別会計繰出金</a:t>
          </a:r>
          <a:r>
            <a:rPr kumimoji="1" lang="ja-JP" altLang="en-US" sz="1100">
              <a:solidFill>
                <a:schemeClr val="dk1"/>
              </a:solidFill>
              <a:effectLst/>
              <a:latin typeface="+mn-lt"/>
              <a:ea typeface="+mn-ea"/>
              <a:cs typeface="+mn-cs"/>
            </a:rPr>
            <a:t>の影響で</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は、類似団体と比較して</a:t>
          </a:r>
          <a:r>
            <a:rPr kumimoji="1" lang="ja-JP" altLang="en-US" sz="1100">
              <a:solidFill>
                <a:schemeClr val="dk1"/>
              </a:solidFill>
              <a:effectLst/>
              <a:latin typeface="+mn-lt"/>
              <a:ea typeface="+mn-ea"/>
              <a:cs typeface="+mn-cs"/>
            </a:rPr>
            <a:t>１８，２７９</a:t>
          </a:r>
          <a:r>
            <a:rPr kumimoji="1" lang="ja-JP" altLang="ja-JP" sz="1100">
              <a:solidFill>
                <a:schemeClr val="dk1"/>
              </a:solidFill>
              <a:effectLst/>
              <a:latin typeface="+mn-lt"/>
              <a:ea typeface="+mn-ea"/>
              <a:cs typeface="+mn-cs"/>
            </a:rPr>
            <a:t>円多い</a:t>
          </a:r>
          <a:r>
            <a:rPr kumimoji="1" lang="ja-JP" altLang="en-US" sz="1100">
              <a:solidFill>
                <a:schemeClr val="dk1"/>
              </a:solidFill>
              <a:effectLst/>
              <a:latin typeface="+mn-lt"/>
              <a:ea typeface="+mn-ea"/>
              <a:cs typeface="+mn-cs"/>
            </a:rPr>
            <a:t>７６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０５４</a:t>
          </a:r>
          <a:r>
            <a:rPr kumimoji="1" lang="ja-JP" altLang="ja-JP" sz="1100">
              <a:solidFill>
                <a:schemeClr val="dk1"/>
              </a:solidFill>
              <a:effectLst/>
              <a:latin typeface="+mn-lt"/>
              <a:ea typeface="+mn-ea"/>
              <a:cs typeface="+mn-cs"/>
            </a:rPr>
            <a:t>円で、平成２３年度と比較すると</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７４７</a:t>
          </a:r>
          <a:r>
            <a:rPr kumimoji="1" lang="ja-JP" altLang="ja-JP" sz="1100">
              <a:solidFill>
                <a:schemeClr val="dk1"/>
              </a:solidFill>
              <a:effectLst/>
              <a:latin typeface="+mn-lt"/>
              <a:ea typeface="+mn-ea"/>
              <a:cs typeface="+mn-cs"/>
            </a:rPr>
            <a:t>円増加（</a:t>
          </a:r>
          <a:r>
            <a:rPr kumimoji="1" lang="ja-JP" altLang="en-US" sz="1100">
              <a:solidFill>
                <a:schemeClr val="dk1"/>
              </a:solidFill>
              <a:effectLst/>
              <a:latin typeface="+mn-lt"/>
              <a:ea typeface="+mn-ea"/>
              <a:cs typeface="+mn-cs"/>
            </a:rPr>
            <a:t>４０．０</a:t>
          </a:r>
          <a:r>
            <a:rPr kumimoji="1" lang="ja-JP" altLang="ja-JP" sz="1100">
              <a:solidFill>
                <a:schemeClr val="dk1"/>
              </a:solidFill>
              <a:effectLst/>
              <a:latin typeface="+mn-lt"/>
              <a:ea typeface="+mn-ea"/>
              <a:cs typeface="+mn-cs"/>
            </a:rPr>
            <a:t>％）している。病院事業会計繰出金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増が主な要因である。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消防費については、類似団体と比較し２３，７４０円上回っている。平成２６年度は消防組合へのデジタル無線整備負担金、平成２７年度は津波避難タワー整備事業の実施によりコストが上がっている。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災害復旧費で平成２６年度、平成２７年度がコスト高となっているのは、台風災害による災害復旧事業である。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諸支出金で平成２４年度、平成２５年度、平成２７年度が</a:t>
          </a:r>
          <a:r>
            <a:rPr kumimoji="1" lang="ja-JP" altLang="ja-JP" sz="1100">
              <a:solidFill>
                <a:schemeClr val="dk1"/>
              </a:solidFill>
              <a:effectLst/>
              <a:latin typeface="+mn-lt"/>
              <a:ea typeface="+mn-ea"/>
              <a:cs typeface="+mn-cs"/>
            </a:rPr>
            <a:t>極端に多くなっている</a:t>
          </a:r>
          <a:r>
            <a:rPr kumimoji="1" lang="ja-JP" altLang="en-US" sz="1100">
              <a:solidFill>
                <a:schemeClr val="dk1"/>
              </a:solidFill>
              <a:effectLst/>
              <a:latin typeface="+mn-lt"/>
              <a:ea typeface="+mn-ea"/>
              <a:cs typeface="+mn-cs"/>
            </a:rPr>
            <a:t>のは、特定目的基金の積立を実施したためである。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については、類似団体と比較して２６，９</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円上回っているが、平成２３年度と比較すると、合併前の大規模事業の償還終了や計画的な繰</a:t>
          </a:r>
          <a:r>
            <a:rPr kumimoji="1" lang="ja-JP" altLang="en-US" sz="1100">
              <a:solidFill>
                <a:schemeClr val="dk1"/>
              </a:solidFill>
              <a:effectLst/>
              <a:latin typeface="+mn-lt"/>
              <a:ea typeface="+mn-ea"/>
              <a:cs typeface="+mn-cs"/>
            </a:rPr>
            <a:t>上償還</a:t>
          </a:r>
          <a:r>
            <a:rPr kumimoji="1" lang="ja-JP" altLang="ja-JP" sz="1100">
              <a:solidFill>
                <a:schemeClr val="dk1"/>
              </a:solidFill>
              <a:effectLst/>
              <a:latin typeface="+mn-lt"/>
              <a:ea typeface="+mn-ea"/>
              <a:cs typeface="+mn-cs"/>
            </a:rPr>
            <a:t>等により５９，８０２円減少（△３８．５％）している。</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実質収支比率については順調に改善してきており、大規模事業の償還終了や計画的な繰上償還の実施による地方債残高の減少が大きな要因となっている。</a:t>
          </a:r>
          <a:endParaRPr lang="ja-JP" altLang="ja-JP" sz="1400">
            <a:effectLst/>
          </a:endParaRPr>
        </a:p>
        <a:p>
          <a:pPr algn="l" rtl="1"/>
          <a:r>
            <a:rPr lang="ja-JP" altLang="ja-JP" sz="1100" b="0" i="0">
              <a:solidFill>
                <a:schemeClr val="dk1"/>
              </a:solidFill>
              <a:effectLst/>
              <a:latin typeface="+mn-lt"/>
              <a:ea typeface="+mn-ea"/>
              <a:cs typeface="+mn-cs"/>
            </a:rPr>
            <a:t>　また、定員適正化計画に基づく人件費の抑制、集中改革プランの実行による徹底した経費削減により、財政調整基金残高は平成２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年度末で２，</a:t>
          </a:r>
          <a:r>
            <a:rPr lang="ja-JP" altLang="en-US" sz="1100" b="0" i="0">
              <a:solidFill>
                <a:schemeClr val="dk1"/>
              </a:solidFill>
              <a:effectLst/>
              <a:latin typeface="+mn-lt"/>
              <a:ea typeface="+mn-ea"/>
              <a:cs typeface="+mn-cs"/>
            </a:rPr>
            <a:t>４９６</a:t>
          </a:r>
          <a:r>
            <a:rPr lang="ja-JP" altLang="ja-JP" sz="1100" b="0" i="0">
              <a:solidFill>
                <a:schemeClr val="dk1"/>
              </a:solidFill>
              <a:effectLst/>
              <a:latin typeface="+mn-lt"/>
              <a:ea typeface="+mn-ea"/>
              <a:cs typeface="+mn-cs"/>
            </a:rPr>
            <a:t>百万円となっており、将来に備えての財源確保もでき、財政は健全化に向かっているといえる。</a:t>
          </a:r>
          <a:endParaRPr lang="en-US" altLang="ja-JP" sz="1100" b="0" i="0">
            <a:solidFill>
              <a:schemeClr val="dk1"/>
            </a:solidFill>
            <a:effectLst/>
            <a:latin typeface="+mn-lt"/>
            <a:ea typeface="+mn-ea"/>
            <a:cs typeface="+mn-cs"/>
          </a:endParaRPr>
        </a:p>
        <a:p>
          <a:pPr marL="0" marR="0" lvl="0" indent="0" algn="l" defTabSz="914400" rtl="1"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なお、</a:t>
          </a:r>
          <a:r>
            <a:rPr lang="ja-JP" altLang="ja-JP" sz="1100" b="0" i="0">
              <a:solidFill>
                <a:schemeClr val="dk1"/>
              </a:solidFill>
              <a:effectLst/>
              <a:latin typeface="+mn-lt"/>
              <a:ea typeface="+mn-ea"/>
              <a:cs typeface="+mn-cs"/>
            </a:rPr>
            <a:t>実質単年度収支が前年度から６．４ポイント悪化しているのは、</a:t>
          </a:r>
          <a:r>
            <a:rPr lang="ja-JP" altLang="en-US" sz="1100" b="0" i="0">
              <a:solidFill>
                <a:schemeClr val="dk1"/>
              </a:solidFill>
              <a:effectLst/>
              <a:latin typeface="+mn-lt"/>
              <a:ea typeface="+mn-ea"/>
              <a:cs typeface="+mn-cs"/>
            </a:rPr>
            <a:t>千年のいのちを守るまちづくり</a:t>
          </a:r>
          <a:r>
            <a:rPr lang="ja-JP" altLang="ja-JP" sz="1100" b="0" i="0">
              <a:solidFill>
                <a:schemeClr val="dk1"/>
              </a:solidFill>
              <a:effectLst/>
              <a:latin typeface="+mn-lt"/>
              <a:ea typeface="+mn-ea"/>
              <a:cs typeface="+mn-cs"/>
            </a:rPr>
            <a:t>基金積立財源として財政調整基金を</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００百万円取り崩したことによるものである。</a:t>
          </a:r>
          <a:endParaRPr lang="ja-JP" altLang="ja-JP" sz="1400">
            <a:effectLst/>
          </a:endParaRPr>
        </a:p>
        <a:p>
          <a:pPr algn="l" rtl="1"/>
          <a:endParaRPr lang="ja-JP" altLang="ja-JP" sz="1400">
            <a:effectLst/>
          </a:endParaRPr>
        </a:p>
        <a:p>
          <a:pPr algn="l" rtl="1"/>
          <a:r>
            <a:rPr lang="ja-JP" altLang="ja-JP" sz="1100" b="0" i="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平成２０年度以降、全ての会計において黒字決算となっており、資金不足は生じていない。健全に運営されているといえる。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8693731</v>
      </c>
      <c r="BO4" s="349"/>
      <c r="BP4" s="349"/>
      <c r="BQ4" s="349"/>
      <c r="BR4" s="349"/>
      <c r="BS4" s="349"/>
      <c r="BT4" s="349"/>
      <c r="BU4" s="350"/>
      <c r="BV4" s="348">
        <v>8389482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8359078</v>
      </c>
      <c r="BO5" s="417"/>
      <c r="BP5" s="417"/>
      <c r="BQ5" s="417"/>
      <c r="BR5" s="417"/>
      <c r="BS5" s="417"/>
      <c r="BT5" s="417"/>
      <c r="BU5" s="418"/>
      <c r="BV5" s="416">
        <v>8026385</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74.5</v>
      </c>
      <c r="CU5" s="383"/>
      <c r="CV5" s="383"/>
      <c r="CW5" s="383"/>
      <c r="CX5" s="383"/>
      <c r="CY5" s="383"/>
      <c r="CZ5" s="383"/>
      <c r="DA5" s="384"/>
      <c r="DB5" s="382">
        <v>74.8</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334653</v>
      </c>
      <c r="BO6" s="417"/>
      <c r="BP6" s="417"/>
      <c r="BQ6" s="417"/>
      <c r="BR6" s="417"/>
      <c r="BS6" s="417"/>
      <c r="BT6" s="417"/>
      <c r="BU6" s="418"/>
      <c r="BV6" s="416">
        <v>363097</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78</v>
      </c>
      <c r="CU6" s="423"/>
      <c r="CV6" s="423"/>
      <c r="CW6" s="423"/>
      <c r="CX6" s="423"/>
      <c r="CY6" s="423"/>
      <c r="CZ6" s="423"/>
      <c r="DA6" s="424"/>
      <c r="DB6" s="422">
        <v>78.3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78</v>
      </c>
      <c r="AV7" s="412"/>
      <c r="AW7" s="412"/>
      <c r="AX7" s="412"/>
      <c r="AY7" s="413" t="s">
        <v>89</v>
      </c>
      <c r="AZ7" s="414"/>
      <c r="BA7" s="414"/>
      <c r="BB7" s="414"/>
      <c r="BC7" s="414"/>
      <c r="BD7" s="414"/>
      <c r="BE7" s="414"/>
      <c r="BF7" s="414"/>
      <c r="BG7" s="414"/>
      <c r="BH7" s="414"/>
      <c r="BI7" s="414"/>
      <c r="BJ7" s="414"/>
      <c r="BK7" s="414"/>
      <c r="BL7" s="414"/>
      <c r="BM7" s="415"/>
      <c r="BN7" s="416">
        <v>41376</v>
      </c>
      <c r="BO7" s="417"/>
      <c r="BP7" s="417"/>
      <c r="BQ7" s="417"/>
      <c r="BR7" s="417"/>
      <c r="BS7" s="417"/>
      <c r="BT7" s="417"/>
      <c r="BU7" s="418"/>
      <c r="BV7" s="416">
        <v>75050</v>
      </c>
      <c r="BW7" s="417"/>
      <c r="BX7" s="417"/>
      <c r="BY7" s="417"/>
      <c r="BZ7" s="417"/>
      <c r="CA7" s="417"/>
      <c r="CB7" s="417"/>
      <c r="CC7" s="418"/>
      <c r="CD7" s="419" t="s">
        <v>90</v>
      </c>
      <c r="CE7" s="420"/>
      <c r="CF7" s="420"/>
      <c r="CG7" s="420"/>
      <c r="CH7" s="420"/>
      <c r="CI7" s="420"/>
      <c r="CJ7" s="420"/>
      <c r="CK7" s="420"/>
      <c r="CL7" s="420"/>
      <c r="CM7" s="420"/>
      <c r="CN7" s="420"/>
      <c r="CO7" s="420"/>
      <c r="CP7" s="420"/>
      <c r="CQ7" s="420"/>
      <c r="CR7" s="420"/>
      <c r="CS7" s="421"/>
      <c r="CT7" s="416">
        <v>5368982</v>
      </c>
      <c r="CU7" s="417"/>
      <c r="CV7" s="417"/>
      <c r="CW7" s="417"/>
      <c r="CX7" s="417"/>
      <c r="CY7" s="417"/>
      <c r="CZ7" s="417"/>
      <c r="DA7" s="418"/>
      <c r="DB7" s="416">
        <v>5349338</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91</v>
      </c>
      <c r="AN8" s="409"/>
      <c r="AO8" s="409"/>
      <c r="AP8" s="409"/>
      <c r="AQ8" s="409"/>
      <c r="AR8" s="409"/>
      <c r="AS8" s="409"/>
      <c r="AT8" s="410"/>
      <c r="AU8" s="411" t="s">
        <v>78</v>
      </c>
      <c r="AV8" s="412"/>
      <c r="AW8" s="412"/>
      <c r="AX8" s="412"/>
      <c r="AY8" s="413" t="s">
        <v>92</v>
      </c>
      <c r="AZ8" s="414"/>
      <c r="BA8" s="414"/>
      <c r="BB8" s="414"/>
      <c r="BC8" s="414"/>
      <c r="BD8" s="414"/>
      <c r="BE8" s="414"/>
      <c r="BF8" s="414"/>
      <c r="BG8" s="414"/>
      <c r="BH8" s="414"/>
      <c r="BI8" s="414"/>
      <c r="BJ8" s="414"/>
      <c r="BK8" s="414"/>
      <c r="BL8" s="414"/>
      <c r="BM8" s="415"/>
      <c r="BN8" s="416">
        <v>293277</v>
      </c>
      <c r="BO8" s="417"/>
      <c r="BP8" s="417"/>
      <c r="BQ8" s="417"/>
      <c r="BR8" s="417"/>
      <c r="BS8" s="417"/>
      <c r="BT8" s="417"/>
      <c r="BU8" s="418"/>
      <c r="BV8" s="416">
        <v>288047</v>
      </c>
      <c r="BW8" s="417"/>
      <c r="BX8" s="417"/>
      <c r="BY8" s="417"/>
      <c r="BZ8" s="417"/>
      <c r="CA8" s="417"/>
      <c r="CB8" s="417"/>
      <c r="CC8" s="418"/>
      <c r="CD8" s="419" t="s">
        <v>93</v>
      </c>
      <c r="CE8" s="420"/>
      <c r="CF8" s="420"/>
      <c r="CG8" s="420"/>
      <c r="CH8" s="420"/>
      <c r="CI8" s="420"/>
      <c r="CJ8" s="420"/>
      <c r="CK8" s="420"/>
      <c r="CL8" s="420"/>
      <c r="CM8" s="420"/>
      <c r="CN8" s="420"/>
      <c r="CO8" s="420"/>
      <c r="CP8" s="420"/>
      <c r="CQ8" s="420"/>
      <c r="CR8" s="420"/>
      <c r="CS8" s="421"/>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9283</v>
      </c>
      <c r="S9" s="433"/>
      <c r="T9" s="433"/>
      <c r="U9" s="433"/>
      <c r="V9" s="434"/>
      <c r="W9" s="342" t="s">
        <v>96</v>
      </c>
      <c r="X9" s="343"/>
      <c r="Y9" s="343"/>
      <c r="Z9" s="343"/>
      <c r="AA9" s="343"/>
      <c r="AB9" s="343"/>
      <c r="AC9" s="343"/>
      <c r="AD9" s="343"/>
      <c r="AE9" s="343"/>
      <c r="AF9" s="343"/>
      <c r="AG9" s="343"/>
      <c r="AH9" s="343"/>
      <c r="AI9" s="343"/>
      <c r="AJ9" s="343"/>
      <c r="AK9" s="343"/>
      <c r="AL9" s="344"/>
      <c r="AM9" s="408" t="s">
        <v>97</v>
      </c>
      <c r="AN9" s="409"/>
      <c r="AO9" s="409"/>
      <c r="AP9" s="409"/>
      <c r="AQ9" s="409"/>
      <c r="AR9" s="409"/>
      <c r="AS9" s="409"/>
      <c r="AT9" s="410"/>
      <c r="AU9" s="411" t="s">
        <v>78</v>
      </c>
      <c r="AV9" s="412"/>
      <c r="AW9" s="412"/>
      <c r="AX9" s="412"/>
      <c r="AY9" s="413" t="s">
        <v>98</v>
      </c>
      <c r="AZ9" s="414"/>
      <c r="BA9" s="414"/>
      <c r="BB9" s="414"/>
      <c r="BC9" s="414"/>
      <c r="BD9" s="414"/>
      <c r="BE9" s="414"/>
      <c r="BF9" s="414"/>
      <c r="BG9" s="414"/>
      <c r="BH9" s="414"/>
      <c r="BI9" s="414"/>
      <c r="BJ9" s="414"/>
      <c r="BK9" s="414"/>
      <c r="BL9" s="414"/>
      <c r="BM9" s="415"/>
      <c r="BN9" s="416">
        <v>5231</v>
      </c>
      <c r="BO9" s="417"/>
      <c r="BP9" s="417"/>
      <c r="BQ9" s="417"/>
      <c r="BR9" s="417"/>
      <c r="BS9" s="417"/>
      <c r="BT9" s="417"/>
      <c r="BU9" s="418"/>
      <c r="BV9" s="416">
        <v>86782</v>
      </c>
      <c r="BW9" s="417"/>
      <c r="BX9" s="417"/>
      <c r="BY9" s="417"/>
      <c r="BZ9" s="417"/>
      <c r="CA9" s="417"/>
      <c r="CB9" s="417"/>
      <c r="CC9" s="418"/>
      <c r="CD9" s="419" t="s">
        <v>99</v>
      </c>
      <c r="CE9" s="420"/>
      <c r="CF9" s="420"/>
      <c r="CG9" s="420"/>
      <c r="CH9" s="420"/>
      <c r="CI9" s="420"/>
      <c r="CJ9" s="420"/>
      <c r="CK9" s="420"/>
      <c r="CL9" s="420"/>
      <c r="CM9" s="420"/>
      <c r="CN9" s="420"/>
      <c r="CO9" s="420"/>
      <c r="CP9" s="420"/>
      <c r="CQ9" s="420"/>
      <c r="CR9" s="420"/>
      <c r="CS9" s="421"/>
      <c r="CT9" s="382">
        <v>14.1</v>
      </c>
      <c r="CU9" s="383"/>
      <c r="CV9" s="383"/>
      <c r="CW9" s="383"/>
      <c r="CX9" s="383"/>
      <c r="CY9" s="383"/>
      <c r="CZ9" s="383"/>
      <c r="DA9" s="384"/>
      <c r="DB9" s="382">
        <v>17.600000000000001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09"/>
      <c r="N10" s="409"/>
      <c r="O10" s="409"/>
      <c r="P10" s="409"/>
      <c r="Q10" s="410"/>
      <c r="R10" s="436">
        <v>10446</v>
      </c>
      <c r="S10" s="437"/>
      <c r="T10" s="437"/>
      <c r="U10" s="437"/>
      <c r="V10" s="438"/>
      <c r="W10" s="373"/>
      <c r="X10" s="374"/>
      <c r="Y10" s="374"/>
      <c r="Z10" s="374"/>
      <c r="AA10" s="374"/>
      <c r="AB10" s="374"/>
      <c r="AC10" s="374"/>
      <c r="AD10" s="374"/>
      <c r="AE10" s="374"/>
      <c r="AF10" s="374"/>
      <c r="AG10" s="374"/>
      <c r="AH10" s="374"/>
      <c r="AI10" s="374"/>
      <c r="AJ10" s="374"/>
      <c r="AK10" s="374"/>
      <c r="AL10" s="377"/>
      <c r="AM10" s="408" t="s">
        <v>101</v>
      </c>
      <c r="AN10" s="409"/>
      <c r="AO10" s="409"/>
      <c r="AP10" s="409"/>
      <c r="AQ10" s="409"/>
      <c r="AR10" s="409"/>
      <c r="AS10" s="409"/>
      <c r="AT10" s="410"/>
      <c r="AU10" s="411" t="s">
        <v>102</v>
      </c>
      <c r="AV10" s="412"/>
      <c r="AW10" s="412"/>
      <c r="AX10" s="412"/>
      <c r="AY10" s="413" t="s">
        <v>103</v>
      </c>
      <c r="AZ10" s="414"/>
      <c r="BA10" s="414"/>
      <c r="BB10" s="414"/>
      <c r="BC10" s="414"/>
      <c r="BD10" s="414"/>
      <c r="BE10" s="414"/>
      <c r="BF10" s="414"/>
      <c r="BG10" s="414"/>
      <c r="BH10" s="414"/>
      <c r="BI10" s="414"/>
      <c r="BJ10" s="414"/>
      <c r="BK10" s="414"/>
      <c r="BL10" s="414"/>
      <c r="BM10" s="415"/>
      <c r="BN10" s="416">
        <v>501127</v>
      </c>
      <c r="BO10" s="417"/>
      <c r="BP10" s="417"/>
      <c r="BQ10" s="417"/>
      <c r="BR10" s="417"/>
      <c r="BS10" s="417"/>
      <c r="BT10" s="417"/>
      <c r="BU10" s="418"/>
      <c r="BV10" s="416">
        <v>500780</v>
      </c>
      <c r="BW10" s="417"/>
      <c r="BX10" s="417"/>
      <c r="BY10" s="417"/>
      <c r="BZ10" s="417"/>
      <c r="CA10" s="417"/>
      <c r="CB10" s="417"/>
      <c r="CC10" s="418"/>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08" t="s">
        <v>107</v>
      </c>
      <c r="AN11" s="409"/>
      <c r="AO11" s="409"/>
      <c r="AP11" s="409"/>
      <c r="AQ11" s="409"/>
      <c r="AR11" s="409"/>
      <c r="AS11" s="409"/>
      <c r="AT11" s="410"/>
      <c r="AU11" s="411" t="s">
        <v>102</v>
      </c>
      <c r="AV11" s="412"/>
      <c r="AW11" s="412"/>
      <c r="AX11" s="412"/>
      <c r="AY11" s="413" t="s">
        <v>108</v>
      </c>
      <c r="AZ11" s="414"/>
      <c r="BA11" s="414"/>
      <c r="BB11" s="414"/>
      <c r="BC11" s="414"/>
      <c r="BD11" s="414"/>
      <c r="BE11" s="414"/>
      <c r="BF11" s="414"/>
      <c r="BG11" s="414"/>
      <c r="BH11" s="414"/>
      <c r="BI11" s="414"/>
      <c r="BJ11" s="414"/>
      <c r="BK11" s="414"/>
      <c r="BL11" s="414"/>
      <c r="BM11" s="415"/>
      <c r="BN11" s="416">
        <v>106379</v>
      </c>
      <c r="BO11" s="417"/>
      <c r="BP11" s="417"/>
      <c r="BQ11" s="417"/>
      <c r="BR11" s="417"/>
      <c r="BS11" s="417"/>
      <c r="BT11" s="417"/>
      <c r="BU11" s="418"/>
      <c r="BV11" s="416">
        <v>166132</v>
      </c>
      <c r="BW11" s="417"/>
      <c r="BX11" s="417"/>
      <c r="BY11" s="417"/>
      <c r="BZ11" s="417"/>
      <c r="CA11" s="417"/>
      <c r="CB11" s="417"/>
      <c r="CC11" s="418"/>
      <c r="CD11" s="419" t="s">
        <v>109</v>
      </c>
      <c r="CE11" s="420"/>
      <c r="CF11" s="420"/>
      <c r="CG11" s="420"/>
      <c r="CH11" s="420"/>
      <c r="CI11" s="420"/>
      <c r="CJ11" s="420"/>
      <c r="CK11" s="420"/>
      <c r="CL11" s="420"/>
      <c r="CM11" s="420"/>
      <c r="CN11" s="420"/>
      <c r="CO11" s="420"/>
      <c r="CP11" s="420"/>
      <c r="CQ11" s="420"/>
      <c r="CR11" s="420"/>
      <c r="CS11" s="421"/>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10002</v>
      </c>
      <c r="S12" s="458"/>
      <c r="T12" s="458"/>
      <c r="U12" s="458"/>
      <c r="V12" s="459"/>
      <c r="W12" s="460" t="s">
        <v>1</v>
      </c>
      <c r="X12" s="412"/>
      <c r="Y12" s="412"/>
      <c r="Z12" s="412"/>
      <c r="AA12" s="412"/>
      <c r="AB12" s="461"/>
      <c r="AC12" s="411" t="s">
        <v>113</v>
      </c>
      <c r="AD12" s="412"/>
      <c r="AE12" s="412"/>
      <c r="AF12" s="412"/>
      <c r="AG12" s="461"/>
      <c r="AH12" s="411" t="s">
        <v>114</v>
      </c>
      <c r="AI12" s="412"/>
      <c r="AJ12" s="412"/>
      <c r="AK12" s="412"/>
      <c r="AL12" s="462"/>
      <c r="AM12" s="408" t="s">
        <v>115</v>
      </c>
      <c r="AN12" s="409"/>
      <c r="AO12" s="409"/>
      <c r="AP12" s="409"/>
      <c r="AQ12" s="409"/>
      <c r="AR12" s="409"/>
      <c r="AS12" s="409"/>
      <c r="AT12" s="410"/>
      <c r="AU12" s="411" t="s">
        <v>78</v>
      </c>
      <c r="AV12" s="412"/>
      <c r="AW12" s="412"/>
      <c r="AX12" s="412"/>
      <c r="AY12" s="413" t="s">
        <v>116</v>
      </c>
      <c r="AZ12" s="414"/>
      <c r="BA12" s="414"/>
      <c r="BB12" s="414"/>
      <c r="BC12" s="414"/>
      <c r="BD12" s="414"/>
      <c r="BE12" s="414"/>
      <c r="BF12" s="414"/>
      <c r="BG12" s="414"/>
      <c r="BH12" s="414"/>
      <c r="BI12" s="414"/>
      <c r="BJ12" s="414"/>
      <c r="BK12" s="414"/>
      <c r="BL12" s="414"/>
      <c r="BM12" s="415"/>
      <c r="BN12" s="416">
        <v>200000</v>
      </c>
      <c r="BO12" s="417"/>
      <c r="BP12" s="417"/>
      <c r="BQ12" s="417"/>
      <c r="BR12" s="417"/>
      <c r="BS12" s="417"/>
      <c r="BT12" s="417"/>
      <c r="BU12" s="418"/>
      <c r="BV12" s="416" t="s">
        <v>110</v>
      </c>
      <c r="BW12" s="417"/>
      <c r="BX12" s="417"/>
      <c r="BY12" s="417"/>
      <c r="BZ12" s="417"/>
      <c r="CA12" s="417"/>
      <c r="CB12" s="417"/>
      <c r="CC12" s="418"/>
      <c r="CD12" s="419" t="s">
        <v>117</v>
      </c>
      <c r="CE12" s="420"/>
      <c r="CF12" s="420"/>
      <c r="CG12" s="420"/>
      <c r="CH12" s="420"/>
      <c r="CI12" s="420"/>
      <c r="CJ12" s="420"/>
      <c r="CK12" s="420"/>
      <c r="CL12" s="420"/>
      <c r="CM12" s="420"/>
      <c r="CN12" s="420"/>
      <c r="CO12" s="420"/>
      <c r="CP12" s="420"/>
      <c r="CQ12" s="420"/>
      <c r="CR12" s="420"/>
      <c r="CS12" s="421"/>
      <c r="CT12" s="425" t="s">
        <v>110</v>
      </c>
      <c r="CU12" s="426"/>
      <c r="CV12" s="426"/>
      <c r="CW12" s="426"/>
      <c r="CX12" s="426"/>
      <c r="CY12" s="426"/>
      <c r="CZ12" s="426"/>
      <c r="DA12" s="427"/>
      <c r="DB12" s="425" t="s">
        <v>110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118</v>
      </c>
      <c r="N13" s="474"/>
      <c r="O13" s="474"/>
      <c r="P13" s="474"/>
      <c r="Q13" s="475"/>
      <c r="R13" s="466">
        <v>9840</v>
      </c>
      <c r="S13" s="467"/>
      <c r="T13" s="467"/>
      <c r="U13" s="467"/>
      <c r="V13" s="468"/>
      <c r="W13" s="395" t="s">
        <v>119</v>
      </c>
      <c r="X13" s="396"/>
      <c r="Y13" s="396"/>
      <c r="Z13" s="396"/>
      <c r="AA13" s="396"/>
      <c r="AB13" s="386"/>
      <c r="AC13" s="436">
        <v>748</v>
      </c>
      <c r="AD13" s="437"/>
      <c r="AE13" s="437"/>
      <c r="AF13" s="437"/>
      <c r="AG13" s="476"/>
      <c r="AH13" s="436">
        <v>870</v>
      </c>
      <c r="AI13" s="437"/>
      <c r="AJ13" s="437"/>
      <c r="AK13" s="437"/>
      <c r="AL13" s="438"/>
      <c r="AM13" s="408" t="s">
        <v>120</v>
      </c>
      <c r="AN13" s="409"/>
      <c r="AO13" s="409"/>
      <c r="AP13" s="409"/>
      <c r="AQ13" s="409"/>
      <c r="AR13" s="409"/>
      <c r="AS13" s="409"/>
      <c r="AT13" s="410"/>
      <c r="AU13" s="411" t="s">
        <v>102</v>
      </c>
      <c r="AV13" s="412"/>
      <c r="AW13" s="412"/>
      <c r="AX13" s="412"/>
      <c r="AY13" s="413" t="s">
        <v>121</v>
      </c>
      <c r="AZ13" s="414"/>
      <c r="BA13" s="414"/>
      <c r="BB13" s="414"/>
      <c r="BC13" s="414"/>
      <c r="BD13" s="414"/>
      <c r="BE13" s="414"/>
      <c r="BF13" s="414"/>
      <c r="BG13" s="414"/>
      <c r="BH13" s="414"/>
      <c r="BI13" s="414"/>
      <c r="BJ13" s="414"/>
      <c r="BK13" s="414"/>
      <c r="BL13" s="414"/>
      <c r="BM13" s="415"/>
      <c r="BN13" s="416">
        <v>412737</v>
      </c>
      <c r="BO13" s="417"/>
      <c r="BP13" s="417"/>
      <c r="BQ13" s="417"/>
      <c r="BR13" s="417"/>
      <c r="BS13" s="417"/>
      <c r="BT13" s="417"/>
      <c r="BU13" s="418"/>
      <c r="BV13" s="416">
        <v>753694</v>
      </c>
      <c r="BW13" s="417"/>
      <c r="BX13" s="417"/>
      <c r="BY13" s="417"/>
      <c r="BZ13" s="417"/>
      <c r="CA13" s="417"/>
      <c r="CB13" s="417"/>
      <c r="CC13" s="418"/>
      <c r="CD13" s="419" t="s">
        <v>122</v>
      </c>
      <c r="CE13" s="420"/>
      <c r="CF13" s="420"/>
      <c r="CG13" s="420"/>
      <c r="CH13" s="420"/>
      <c r="CI13" s="420"/>
      <c r="CJ13" s="420"/>
      <c r="CK13" s="420"/>
      <c r="CL13" s="420"/>
      <c r="CM13" s="420"/>
      <c r="CN13" s="420"/>
      <c r="CO13" s="420"/>
      <c r="CP13" s="420"/>
      <c r="CQ13" s="420"/>
      <c r="CR13" s="420"/>
      <c r="CS13" s="421"/>
      <c r="CT13" s="382">
        <v>2.5</v>
      </c>
      <c r="CU13" s="383"/>
      <c r="CV13" s="383"/>
      <c r="CW13" s="383"/>
      <c r="CX13" s="383"/>
      <c r="CY13" s="383"/>
      <c r="CZ13" s="383"/>
      <c r="DA13" s="384"/>
      <c r="DB13" s="382">
        <v>3.4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123</v>
      </c>
      <c r="M14" s="464"/>
      <c r="N14" s="464"/>
      <c r="O14" s="464"/>
      <c r="P14" s="464"/>
      <c r="Q14" s="465"/>
      <c r="R14" s="466">
        <v>10259</v>
      </c>
      <c r="S14" s="467"/>
      <c r="T14" s="467"/>
      <c r="U14" s="467"/>
      <c r="V14" s="468"/>
      <c r="W14" s="375"/>
      <c r="X14" s="376"/>
      <c r="Y14" s="376"/>
      <c r="Z14" s="376"/>
      <c r="AA14" s="376"/>
      <c r="AB14" s="365"/>
      <c r="AC14" s="469">
        <v>16.600000000000001</v>
      </c>
      <c r="AD14" s="470"/>
      <c r="AE14" s="470"/>
      <c r="AF14" s="470"/>
      <c r="AG14" s="471"/>
      <c r="AH14" s="469">
        <v>16.5</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124</v>
      </c>
      <c r="CE14" s="478"/>
      <c r="CF14" s="478"/>
      <c r="CG14" s="478"/>
      <c r="CH14" s="478"/>
      <c r="CI14" s="478"/>
      <c r="CJ14" s="478"/>
      <c r="CK14" s="478"/>
      <c r="CL14" s="478"/>
      <c r="CM14" s="478"/>
      <c r="CN14" s="478"/>
      <c r="CO14" s="478"/>
      <c r="CP14" s="478"/>
      <c r="CQ14" s="478"/>
      <c r="CR14" s="478"/>
      <c r="CS14" s="479"/>
      <c r="CT14" s="480" t="s">
        <v>110</v>
      </c>
      <c r="CU14" s="481"/>
      <c r="CV14" s="481"/>
      <c r="CW14" s="481"/>
      <c r="CX14" s="481"/>
      <c r="CY14" s="481"/>
      <c r="CZ14" s="481"/>
      <c r="DA14" s="482"/>
      <c r="DB14" s="480" t="s">
        <v>110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118</v>
      </c>
      <c r="N15" s="474"/>
      <c r="O15" s="474"/>
      <c r="P15" s="474"/>
      <c r="Q15" s="475"/>
      <c r="R15" s="466">
        <v>10101</v>
      </c>
      <c r="S15" s="467"/>
      <c r="T15" s="467"/>
      <c r="U15" s="467"/>
      <c r="V15" s="468"/>
      <c r="W15" s="395" t="s">
        <v>125</v>
      </c>
      <c r="X15" s="396"/>
      <c r="Y15" s="396"/>
      <c r="Z15" s="396"/>
      <c r="AA15" s="396"/>
      <c r="AB15" s="386"/>
      <c r="AC15" s="436">
        <v>1161</v>
      </c>
      <c r="AD15" s="437"/>
      <c r="AE15" s="437"/>
      <c r="AF15" s="437"/>
      <c r="AG15" s="476"/>
      <c r="AH15" s="436">
        <v>1466</v>
      </c>
      <c r="AI15" s="437"/>
      <c r="AJ15" s="437"/>
      <c r="AK15" s="437"/>
      <c r="AL15" s="438"/>
      <c r="AM15" s="408"/>
      <c r="AN15" s="409"/>
      <c r="AO15" s="409"/>
      <c r="AP15" s="409"/>
      <c r="AQ15" s="409"/>
      <c r="AR15" s="409"/>
      <c r="AS15" s="409"/>
      <c r="AT15" s="410"/>
      <c r="AU15" s="411"/>
      <c r="AV15" s="412"/>
      <c r="AW15" s="412"/>
      <c r="AX15" s="412"/>
      <c r="AY15" s="345" t="s">
        <v>126</v>
      </c>
      <c r="AZ15" s="346"/>
      <c r="BA15" s="346"/>
      <c r="BB15" s="346"/>
      <c r="BC15" s="346"/>
      <c r="BD15" s="346"/>
      <c r="BE15" s="346"/>
      <c r="BF15" s="346"/>
      <c r="BG15" s="346"/>
      <c r="BH15" s="346"/>
      <c r="BI15" s="346"/>
      <c r="BJ15" s="346"/>
      <c r="BK15" s="346"/>
      <c r="BL15" s="346"/>
      <c r="BM15" s="347"/>
      <c r="BN15" s="348">
        <v>772364</v>
      </c>
      <c r="BO15" s="349"/>
      <c r="BP15" s="349"/>
      <c r="BQ15" s="349"/>
      <c r="BR15" s="349"/>
      <c r="BS15" s="349"/>
      <c r="BT15" s="349"/>
      <c r="BU15" s="350"/>
      <c r="BV15" s="348">
        <v>728533</v>
      </c>
      <c r="BW15" s="349"/>
      <c r="BX15" s="349"/>
      <c r="BY15" s="349"/>
      <c r="BZ15" s="349"/>
      <c r="CA15" s="349"/>
      <c r="CB15" s="349"/>
      <c r="CC15" s="350"/>
      <c r="CD15" s="483" t="s">
        <v>127</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128</v>
      </c>
      <c r="M16" s="486"/>
      <c r="N16" s="486"/>
      <c r="O16" s="486"/>
      <c r="P16" s="486"/>
      <c r="Q16" s="487"/>
      <c r="R16" s="488" t="s">
        <v>129</v>
      </c>
      <c r="S16" s="489"/>
      <c r="T16" s="489"/>
      <c r="U16" s="489"/>
      <c r="V16" s="490"/>
      <c r="W16" s="375"/>
      <c r="X16" s="376"/>
      <c r="Y16" s="376"/>
      <c r="Z16" s="376"/>
      <c r="AA16" s="376"/>
      <c r="AB16" s="365"/>
      <c r="AC16" s="469">
        <v>25.7</v>
      </c>
      <c r="AD16" s="470"/>
      <c r="AE16" s="470"/>
      <c r="AF16" s="470"/>
      <c r="AG16" s="471"/>
      <c r="AH16" s="469">
        <v>27.8</v>
      </c>
      <c r="AI16" s="470"/>
      <c r="AJ16" s="470"/>
      <c r="AK16" s="470"/>
      <c r="AL16" s="472"/>
      <c r="AM16" s="408"/>
      <c r="AN16" s="409"/>
      <c r="AO16" s="409"/>
      <c r="AP16" s="409"/>
      <c r="AQ16" s="409"/>
      <c r="AR16" s="409"/>
      <c r="AS16" s="409"/>
      <c r="AT16" s="410"/>
      <c r="AU16" s="411"/>
      <c r="AV16" s="412"/>
      <c r="AW16" s="412"/>
      <c r="AX16" s="412"/>
      <c r="AY16" s="413" t="s">
        <v>130</v>
      </c>
      <c r="AZ16" s="414"/>
      <c r="BA16" s="414"/>
      <c r="BB16" s="414"/>
      <c r="BC16" s="414"/>
      <c r="BD16" s="414"/>
      <c r="BE16" s="414"/>
      <c r="BF16" s="414"/>
      <c r="BG16" s="414"/>
      <c r="BH16" s="414"/>
      <c r="BI16" s="414"/>
      <c r="BJ16" s="414"/>
      <c r="BK16" s="414"/>
      <c r="BL16" s="414"/>
      <c r="BM16" s="415"/>
      <c r="BN16" s="416">
        <v>4271790</v>
      </c>
      <c r="BO16" s="417"/>
      <c r="BP16" s="417"/>
      <c r="BQ16" s="417"/>
      <c r="BR16" s="417"/>
      <c r="BS16" s="417"/>
      <c r="BT16" s="417"/>
      <c r="BU16" s="418"/>
      <c r="BV16" s="416">
        <v>4104089</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131</v>
      </c>
      <c r="N17" s="492"/>
      <c r="O17" s="492"/>
      <c r="P17" s="492"/>
      <c r="Q17" s="493"/>
      <c r="R17" s="488" t="s">
        <v>132</v>
      </c>
      <c r="S17" s="489"/>
      <c r="T17" s="489"/>
      <c r="U17" s="489"/>
      <c r="V17" s="490"/>
      <c r="W17" s="395" t="s">
        <v>133</v>
      </c>
      <c r="X17" s="396"/>
      <c r="Y17" s="396"/>
      <c r="Z17" s="396"/>
      <c r="AA17" s="396"/>
      <c r="AB17" s="386"/>
      <c r="AC17" s="436">
        <v>2608</v>
      </c>
      <c r="AD17" s="437"/>
      <c r="AE17" s="437"/>
      <c r="AF17" s="437"/>
      <c r="AG17" s="476"/>
      <c r="AH17" s="436">
        <v>2925</v>
      </c>
      <c r="AI17" s="437"/>
      <c r="AJ17" s="437"/>
      <c r="AK17" s="437"/>
      <c r="AL17" s="438"/>
      <c r="AM17" s="408"/>
      <c r="AN17" s="409"/>
      <c r="AO17" s="409"/>
      <c r="AP17" s="409"/>
      <c r="AQ17" s="409"/>
      <c r="AR17" s="409"/>
      <c r="AS17" s="409"/>
      <c r="AT17" s="410"/>
      <c r="AU17" s="411"/>
      <c r="AV17" s="412"/>
      <c r="AW17" s="412"/>
      <c r="AX17" s="412"/>
      <c r="AY17" s="413" t="s">
        <v>134</v>
      </c>
      <c r="AZ17" s="414"/>
      <c r="BA17" s="414"/>
      <c r="BB17" s="414"/>
      <c r="BC17" s="414"/>
      <c r="BD17" s="414"/>
      <c r="BE17" s="414"/>
      <c r="BF17" s="414"/>
      <c r="BG17" s="414"/>
      <c r="BH17" s="414"/>
      <c r="BI17" s="414"/>
      <c r="BJ17" s="414"/>
      <c r="BK17" s="414"/>
      <c r="BL17" s="414"/>
      <c r="BM17" s="415"/>
      <c r="BN17" s="416">
        <v>960581</v>
      </c>
      <c r="BO17" s="417"/>
      <c r="BP17" s="417"/>
      <c r="BQ17" s="417"/>
      <c r="BR17" s="417"/>
      <c r="BS17" s="417"/>
      <c r="BT17" s="417"/>
      <c r="BU17" s="418"/>
      <c r="BV17" s="416">
        <v>920759</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135</v>
      </c>
      <c r="C18" s="428"/>
      <c r="D18" s="428"/>
      <c r="E18" s="497"/>
      <c r="F18" s="497"/>
      <c r="G18" s="497"/>
      <c r="H18" s="497"/>
      <c r="I18" s="497"/>
      <c r="J18" s="497"/>
      <c r="K18" s="497"/>
      <c r="L18" s="498">
        <v>327.64999999999998</v>
      </c>
      <c r="M18" s="498"/>
      <c r="N18" s="498"/>
      <c r="O18" s="498"/>
      <c r="P18" s="498"/>
      <c r="Q18" s="498"/>
      <c r="R18" s="499"/>
      <c r="S18" s="499"/>
      <c r="T18" s="499"/>
      <c r="U18" s="499"/>
      <c r="V18" s="500"/>
      <c r="W18" s="397"/>
      <c r="X18" s="398"/>
      <c r="Y18" s="398"/>
      <c r="Z18" s="398"/>
      <c r="AA18" s="398"/>
      <c r="AB18" s="389"/>
      <c r="AC18" s="501">
        <v>57.7</v>
      </c>
      <c r="AD18" s="502"/>
      <c r="AE18" s="502"/>
      <c r="AF18" s="502"/>
      <c r="AG18" s="503"/>
      <c r="AH18" s="501">
        <v>55.5</v>
      </c>
      <c r="AI18" s="502"/>
      <c r="AJ18" s="502"/>
      <c r="AK18" s="502"/>
      <c r="AL18" s="504"/>
      <c r="AM18" s="408"/>
      <c r="AN18" s="409"/>
      <c r="AO18" s="409"/>
      <c r="AP18" s="409"/>
      <c r="AQ18" s="409"/>
      <c r="AR18" s="409"/>
      <c r="AS18" s="409"/>
      <c r="AT18" s="410"/>
      <c r="AU18" s="411"/>
      <c r="AV18" s="412"/>
      <c r="AW18" s="412"/>
      <c r="AX18" s="412"/>
      <c r="AY18" s="413" t="s">
        <v>136</v>
      </c>
      <c r="AZ18" s="414"/>
      <c r="BA18" s="414"/>
      <c r="BB18" s="414"/>
      <c r="BC18" s="414"/>
      <c r="BD18" s="414"/>
      <c r="BE18" s="414"/>
      <c r="BF18" s="414"/>
      <c r="BG18" s="414"/>
      <c r="BH18" s="414"/>
      <c r="BI18" s="414"/>
      <c r="BJ18" s="414"/>
      <c r="BK18" s="414"/>
      <c r="BL18" s="414"/>
      <c r="BM18" s="415"/>
      <c r="BN18" s="416">
        <v>4048095</v>
      </c>
      <c r="BO18" s="417"/>
      <c r="BP18" s="417"/>
      <c r="BQ18" s="417"/>
      <c r="BR18" s="417"/>
      <c r="BS18" s="417"/>
      <c r="BT18" s="417"/>
      <c r="BU18" s="418"/>
      <c r="BV18" s="416">
        <v>4004040</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137</v>
      </c>
      <c r="C19" s="428"/>
      <c r="D19" s="428"/>
      <c r="E19" s="497"/>
      <c r="F19" s="497"/>
      <c r="G19" s="497"/>
      <c r="H19" s="497"/>
      <c r="I19" s="497"/>
      <c r="J19" s="497"/>
      <c r="K19" s="497"/>
      <c r="L19" s="505">
        <v>28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138</v>
      </c>
      <c r="AZ19" s="414"/>
      <c r="BA19" s="414"/>
      <c r="BB19" s="414"/>
      <c r="BC19" s="414"/>
      <c r="BD19" s="414"/>
      <c r="BE19" s="414"/>
      <c r="BF19" s="414"/>
      <c r="BG19" s="414"/>
      <c r="BH19" s="414"/>
      <c r="BI19" s="414"/>
      <c r="BJ19" s="414"/>
      <c r="BK19" s="414"/>
      <c r="BL19" s="414"/>
      <c r="BM19" s="415"/>
      <c r="BN19" s="416">
        <v>6597368</v>
      </c>
      <c r="BO19" s="417"/>
      <c r="BP19" s="417"/>
      <c r="BQ19" s="417"/>
      <c r="BR19" s="417"/>
      <c r="BS19" s="417"/>
      <c r="BT19" s="417"/>
      <c r="BU19" s="418"/>
      <c r="BV19" s="416">
        <v>6277540</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139</v>
      </c>
      <c r="C20" s="428"/>
      <c r="D20" s="428"/>
      <c r="E20" s="497"/>
      <c r="F20" s="497"/>
      <c r="G20" s="497"/>
      <c r="H20" s="497"/>
      <c r="I20" s="497"/>
      <c r="J20" s="497"/>
      <c r="K20" s="497"/>
      <c r="L20" s="505">
        <v>4198</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140</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141</v>
      </c>
      <c r="C22" s="516"/>
      <c r="D22" s="517"/>
      <c r="E22" s="391" t="s">
        <v>1</v>
      </c>
      <c r="F22" s="396"/>
      <c r="G22" s="396"/>
      <c r="H22" s="396"/>
      <c r="I22" s="396"/>
      <c r="J22" s="396"/>
      <c r="K22" s="386"/>
      <c r="L22" s="391" t="s">
        <v>142</v>
      </c>
      <c r="M22" s="396"/>
      <c r="N22" s="396"/>
      <c r="O22" s="396"/>
      <c r="P22" s="386"/>
      <c r="Q22" s="524" t="s">
        <v>143</v>
      </c>
      <c r="R22" s="525"/>
      <c r="S22" s="525"/>
      <c r="T22" s="525"/>
      <c r="U22" s="525"/>
      <c r="V22" s="526"/>
      <c r="W22" s="530" t="s">
        <v>144</v>
      </c>
      <c r="X22" s="516"/>
      <c r="Y22" s="517"/>
      <c r="Z22" s="391" t="s">
        <v>1</v>
      </c>
      <c r="AA22" s="396"/>
      <c r="AB22" s="396"/>
      <c r="AC22" s="396"/>
      <c r="AD22" s="396"/>
      <c r="AE22" s="396"/>
      <c r="AF22" s="396"/>
      <c r="AG22" s="386"/>
      <c r="AH22" s="535" t="s">
        <v>145</v>
      </c>
      <c r="AI22" s="396"/>
      <c r="AJ22" s="396"/>
      <c r="AK22" s="396"/>
      <c r="AL22" s="386"/>
      <c r="AM22" s="535" t="s">
        <v>146</v>
      </c>
      <c r="AN22" s="536"/>
      <c r="AO22" s="536"/>
      <c r="AP22" s="536"/>
      <c r="AQ22" s="536"/>
      <c r="AR22" s="537"/>
      <c r="AS22" s="524" t="s">
        <v>143</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147</v>
      </c>
      <c r="AZ23" s="346"/>
      <c r="BA23" s="346"/>
      <c r="BB23" s="346"/>
      <c r="BC23" s="346"/>
      <c r="BD23" s="346"/>
      <c r="BE23" s="346"/>
      <c r="BF23" s="346"/>
      <c r="BG23" s="346"/>
      <c r="BH23" s="346"/>
      <c r="BI23" s="346"/>
      <c r="BJ23" s="346"/>
      <c r="BK23" s="346"/>
      <c r="BL23" s="346"/>
      <c r="BM23" s="347"/>
      <c r="BN23" s="416">
        <v>6283516</v>
      </c>
      <c r="BO23" s="417"/>
      <c r="BP23" s="417"/>
      <c r="BQ23" s="417"/>
      <c r="BR23" s="417"/>
      <c r="BS23" s="417"/>
      <c r="BT23" s="417"/>
      <c r="BU23" s="418"/>
      <c r="BV23" s="416">
        <v>6366804</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148</v>
      </c>
      <c r="F24" s="409"/>
      <c r="G24" s="409"/>
      <c r="H24" s="409"/>
      <c r="I24" s="409"/>
      <c r="J24" s="409"/>
      <c r="K24" s="410"/>
      <c r="L24" s="436">
        <v>1</v>
      </c>
      <c r="M24" s="437"/>
      <c r="N24" s="437"/>
      <c r="O24" s="437"/>
      <c r="P24" s="476"/>
      <c r="Q24" s="436">
        <v>7680</v>
      </c>
      <c r="R24" s="437"/>
      <c r="S24" s="437"/>
      <c r="T24" s="437"/>
      <c r="U24" s="437"/>
      <c r="V24" s="476"/>
      <c r="W24" s="531"/>
      <c r="X24" s="519"/>
      <c r="Y24" s="520"/>
      <c r="Z24" s="435" t="s">
        <v>149</v>
      </c>
      <c r="AA24" s="409"/>
      <c r="AB24" s="409"/>
      <c r="AC24" s="409"/>
      <c r="AD24" s="409"/>
      <c r="AE24" s="409"/>
      <c r="AF24" s="409"/>
      <c r="AG24" s="410"/>
      <c r="AH24" s="436">
        <v>100</v>
      </c>
      <c r="AI24" s="437"/>
      <c r="AJ24" s="437"/>
      <c r="AK24" s="437"/>
      <c r="AL24" s="476"/>
      <c r="AM24" s="436">
        <v>302100</v>
      </c>
      <c r="AN24" s="437"/>
      <c r="AO24" s="437"/>
      <c r="AP24" s="437"/>
      <c r="AQ24" s="437"/>
      <c r="AR24" s="476"/>
      <c r="AS24" s="436">
        <v>3021</v>
      </c>
      <c r="AT24" s="437"/>
      <c r="AU24" s="437"/>
      <c r="AV24" s="437"/>
      <c r="AW24" s="437"/>
      <c r="AX24" s="438"/>
      <c r="AY24" s="543" t="s">
        <v>150</v>
      </c>
      <c r="AZ24" s="544"/>
      <c r="BA24" s="544"/>
      <c r="BB24" s="544"/>
      <c r="BC24" s="544"/>
      <c r="BD24" s="544"/>
      <c r="BE24" s="544"/>
      <c r="BF24" s="544"/>
      <c r="BG24" s="544"/>
      <c r="BH24" s="544"/>
      <c r="BI24" s="544"/>
      <c r="BJ24" s="544"/>
      <c r="BK24" s="544"/>
      <c r="BL24" s="544"/>
      <c r="BM24" s="545"/>
      <c r="BN24" s="416">
        <v>4426858</v>
      </c>
      <c r="BO24" s="417"/>
      <c r="BP24" s="417"/>
      <c r="BQ24" s="417"/>
      <c r="BR24" s="417"/>
      <c r="BS24" s="417"/>
      <c r="BT24" s="417"/>
      <c r="BU24" s="418"/>
      <c r="BV24" s="416">
        <v>4770804</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151</v>
      </c>
      <c r="F25" s="409"/>
      <c r="G25" s="409"/>
      <c r="H25" s="409"/>
      <c r="I25" s="409"/>
      <c r="J25" s="409"/>
      <c r="K25" s="410"/>
      <c r="L25" s="436">
        <v>1</v>
      </c>
      <c r="M25" s="437"/>
      <c r="N25" s="437"/>
      <c r="O25" s="437"/>
      <c r="P25" s="476"/>
      <c r="Q25" s="436">
        <v>6150</v>
      </c>
      <c r="R25" s="437"/>
      <c r="S25" s="437"/>
      <c r="T25" s="437"/>
      <c r="U25" s="437"/>
      <c r="V25" s="476"/>
      <c r="W25" s="531"/>
      <c r="X25" s="519"/>
      <c r="Y25" s="520"/>
      <c r="Z25" s="435" t="s">
        <v>152</v>
      </c>
      <c r="AA25" s="409"/>
      <c r="AB25" s="409"/>
      <c r="AC25" s="409"/>
      <c r="AD25" s="409"/>
      <c r="AE25" s="409"/>
      <c r="AF25" s="409"/>
      <c r="AG25" s="410"/>
      <c r="AH25" s="436" t="s">
        <v>153</v>
      </c>
      <c r="AI25" s="437"/>
      <c r="AJ25" s="437"/>
      <c r="AK25" s="437"/>
      <c r="AL25" s="476"/>
      <c r="AM25" s="436" t="s">
        <v>153</v>
      </c>
      <c r="AN25" s="437"/>
      <c r="AO25" s="437"/>
      <c r="AP25" s="437"/>
      <c r="AQ25" s="437"/>
      <c r="AR25" s="476"/>
      <c r="AS25" s="436" t="s">
        <v>153</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536524</v>
      </c>
      <c r="BO25" s="349"/>
      <c r="BP25" s="349"/>
      <c r="BQ25" s="349"/>
      <c r="BR25" s="349"/>
      <c r="BS25" s="349"/>
      <c r="BT25" s="349"/>
      <c r="BU25" s="350"/>
      <c r="BV25" s="348">
        <v>555146</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09"/>
      <c r="G26" s="409"/>
      <c r="H26" s="409"/>
      <c r="I26" s="409"/>
      <c r="J26" s="409"/>
      <c r="K26" s="410"/>
      <c r="L26" s="436">
        <v>1</v>
      </c>
      <c r="M26" s="437"/>
      <c r="N26" s="437"/>
      <c r="O26" s="437"/>
      <c r="P26" s="476"/>
      <c r="Q26" s="436">
        <v>5530</v>
      </c>
      <c r="R26" s="437"/>
      <c r="S26" s="437"/>
      <c r="T26" s="437"/>
      <c r="U26" s="437"/>
      <c r="V26" s="476"/>
      <c r="W26" s="531"/>
      <c r="X26" s="519"/>
      <c r="Y26" s="520"/>
      <c r="Z26" s="435" t="s">
        <v>156</v>
      </c>
      <c r="AA26" s="549"/>
      <c r="AB26" s="549"/>
      <c r="AC26" s="549"/>
      <c r="AD26" s="549"/>
      <c r="AE26" s="549"/>
      <c r="AF26" s="549"/>
      <c r="AG26" s="550"/>
      <c r="AH26" s="436">
        <v>9</v>
      </c>
      <c r="AI26" s="437"/>
      <c r="AJ26" s="437"/>
      <c r="AK26" s="437"/>
      <c r="AL26" s="476"/>
      <c r="AM26" s="436">
        <v>26073</v>
      </c>
      <c r="AN26" s="437"/>
      <c r="AO26" s="437"/>
      <c r="AP26" s="437"/>
      <c r="AQ26" s="437"/>
      <c r="AR26" s="476"/>
      <c r="AS26" s="436">
        <v>2897</v>
      </c>
      <c r="AT26" s="437"/>
      <c r="AU26" s="437"/>
      <c r="AV26" s="437"/>
      <c r="AW26" s="437"/>
      <c r="AX26" s="438"/>
      <c r="AY26" s="419" t="s">
        <v>157</v>
      </c>
      <c r="AZ26" s="420"/>
      <c r="BA26" s="420"/>
      <c r="BB26" s="420"/>
      <c r="BC26" s="420"/>
      <c r="BD26" s="420"/>
      <c r="BE26" s="420"/>
      <c r="BF26" s="420"/>
      <c r="BG26" s="420"/>
      <c r="BH26" s="420"/>
      <c r="BI26" s="420"/>
      <c r="BJ26" s="420"/>
      <c r="BK26" s="420"/>
      <c r="BL26" s="420"/>
      <c r="BM26" s="421"/>
      <c r="BN26" s="416" t="s">
        <v>153</v>
      </c>
      <c r="BO26" s="417"/>
      <c r="BP26" s="417"/>
      <c r="BQ26" s="417"/>
      <c r="BR26" s="417"/>
      <c r="BS26" s="417"/>
      <c r="BT26" s="417"/>
      <c r="BU26" s="418"/>
      <c r="BV26" s="416" t="s">
        <v>153</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09"/>
      <c r="G27" s="409"/>
      <c r="H27" s="409"/>
      <c r="I27" s="409"/>
      <c r="J27" s="409"/>
      <c r="K27" s="410"/>
      <c r="L27" s="436">
        <v>1</v>
      </c>
      <c r="M27" s="437"/>
      <c r="N27" s="437"/>
      <c r="O27" s="437"/>
      <c r="P27" s="476"/>
      <c r="Q27" s="436">
        <v>2690</v>
      </c>
      <c r="R27" s="437"/>
      <c r="S27" s="437"/>
      <c r="T27" s="437"/>
      <c r="U27" s="437"/>
      <c r="V27" s="476"/>
      <c r="W27" s="531"/>
      <c r="X27" s="519"/>
      <c r="Y27" s="520"/>
      <c r="Z27" s="435" t="s">
        <v>159</v>
      </c>
      <c r="AA27" s="409"/>
      <c r="AB27" s="409"/>
      <c r="AC27" s="409"/>
      <c r="AD27" s="409"/>
      <c r="AE27" s="409"/>
      <c r="AF27" s="409"/>
      <c r="AG27" s="410"/>
      <c r="AH27" s="436">
        <v>4</v>
      </c>
      <c r="AI27" s="437"/>
      <c r="AJ27" s="437"/>
      <c r="AK27" s="437"/>
      <c r="AL27" s="476"/>
      <c r="AM27" s="436">
        <v>11072</v>
      </c>
      <c r="AN27" s="437"/>
      <c r="AO27" s="437"/>
      <c r="AP27" s="437"/>
      <c r="AQ27" s="437"/>
      <c r="AR27" s="476"/>
      <c r="AS27" s="436">
        <v>2768</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46" t="s">
        <v>153</v>
      </c>
      <c r="BO27" s="547"/>
      <c r="BP27" s="547"/>
      <c r="BQ27" s="547"/>
      <c r="BR27" s="547"/>
      <c r="BS27" s="547"/>
      <c r="BT27" s="547"/>
      <c r="BU27" s="548"/>
      <c r="BV27" s="546" t="s">
        <v>153</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09"/>
      <c r="G28" s="409"/>
      <c r="H28" s="409"/>
      <c r="I28" s="409"/>
      <c r="J28" s="409"/>
      <c r="K28" s="410"/>
      <c r="L28" s="436">
        <v>1</v>
      </c>
      <c r="M28" s="437"/>
      <c r="N28" s="437"/>
      <c r="O28" s="437"/>
      <c r="P28" s="476"/>
      <c r="Q28" s="436">
        <v>2310</v>
      </c>
      <c r="R28" s="437"/>
      <c r="S28" s="437"/>
      <c r="T28" s="437"/>
      <c r="U28" s="437"/>
      <c r="V28" s="476"/>
      <c r="W28" s="531"/>
      <c r="X28" s="519"/>
      <c r="Y28" s="520"/>
      <c r="Z28" s="435" t="s">
        <v>162</v>
      </c>
      <c r="AA28" s="409"/>
      <c r="AB28" s="409"/>
      <c r="AC28" s="409"/>
      <c r="AD28" s="409"/>
      <c r="AE28" s="409"/>
      <c r="AF28" s="409"/>
      <c r="AG28" s="410"/>
      <c r="AH28" s="436" t="s">
        <v>153</v>
      </c>
      <c r="AI28" s="437"/>
      <c r="AJ28" s="437"/>
      <c r="AK28" s="437"/>
      <c r="AL28" s="476"/>
      <c r="AM28" s="436" t="s">
        <v>153</v>
      </c>
      <c r="AN28" s="437"/>
      <c r="AO28" s="437"/>
      <c r="AP28" s="437"/>
      <c r="AQ28" s="437"/>
      <c r="AR28" s="476"/>
      <c r="AS28" s="436" t="s">
        <v>153</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2495784</v>
      </c>
      <c r="BO28" s="349"/>
      <c r="BP28" s="349"/>
      <c r="BQ28" s="349"/>
      <c r="BR28" s="349"/>
      <c r="BS28" s="349"/>
      <c r="BT28" s="349"/>
      <c r="BU28" s="350"/>
      <c r="BV28" s="348">
        <v>2194657</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09"/>
      <c r="G29" s="409"/>
      <c r="H29" s="409"/>
      <c r="I29" s="409"/>
      <c r="J29" s="409"/>
      <c r="K29" s="410"/>
      <c r="L29" s="436">
        <v>12</v>
      </c>
      <c r="M29" s="437"/>
      <c r="N29" s="437"/>
      <c r="O29" s="437"/>
      <c r="P29" s="476"/>
      <c r="Q29" s="436">
        <v>1920</v>
      </c>
      <c r="R29" s="437"/>
      <c r="S29" s="437"/>
      <c r="T29" s="437"/>
      <c r="U29" s="437"/>
      <c r="V29" s="476"/>
      <c r="W29" s="532"/>
      <c r="X29" s="533"/>
      <c r="Y29" s="534"/>
      <c r="Z29" s="435" t="s">
        <v>166</v>
      </c>
      <c r="AA29" s="409"/>
      <c r="AB29" s="409"/>
      <c r="AC29" s="409"/>
      <c r="AD29" s="409"/>
      <c r="AE29" s="409"/>
      <c r="AF29" s="409"/>
      <c r="AG29" s="410"/>
      <c r="AH29" s="436">
        <v>104</v>
      </c>
      <c r="AI29" s="437"/>
      <c r="AJ29" s="437"/>
      <c r="AK29" s="437"/>
      <c r="AL29" s="476"/>
      <c r="AM29" s="436">
        <v>313172</v>
      </c>
      <c r="AN29" s="437"/>
      <c r="AO29" s="437"/>
      <c r="AP29" s="437"/>
      <c r="AQ29" s="437"/>
      <c r="AR29" s="476"/>
      <c r="AS29" s="436">
        <v>3011</v>
      </c>
      <c r="AT29" s="437"/>
      <c r="AU29" s="437"/>
      <c r="AV29" s="437"/>
      <c r="AW29" s="437"/>
      <c r="AX29" s="438"/>
      <c r="AY29" s="560"/>
      <c r="AZ29" s="561"/>
      <c r="BA29" s="561"/>
      <c r="BB29" s="562"/>
      <c r="BC29" s="413" t="s">
        <v>167</v>
      </c>
      <c r="BD29" s="414"/>
      <c r="BE29" s="414"/>
      <c r="BF29" s="414"/>
      <c r="BG29" s="414"/>
      <c r="BH29" s="414"/>
      <c r="BI29" s="414"/>
      <c r="BJ29" s="414"/>
      <c r="BK29" s="414"/>
      <c r="BL29" s="414"/>
      <c r="BM29" s="415"/>
      <c r="BN29" s="416">
        <v>1848770</v>
      </c>
      <c r="BO29" s="417"/>
      <c r="BP29" s="417"/>
      <c r="BQ29" s="417"/>
      <c r="BR29" s="417"/>
      <c r="BS29" s="417"/>
      <c r="BT29" s="417"/>
      <c r="BU29" s="418"/>
      <c r="BV29" s="416">
        <v>1847615</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168</v>
      </c>
      <c r="X30" s="555"/>
      <c r="Y30" s="555"/>
      <c r="Z30" s="555"/>
      <c r="AA30" s="555"/>
      <c r="AB30" s="555"/>
      <c r="AC30" s="555"/>
      <c r="AD30" s="555"/>
      <c r="AE30" s="555"/>
      <c r="AF30" s="555"/>
      <c r="AG30" s="556"/>
      <c r="AH30" s="501">
        <v>94.3</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169</v>
      </c>
      <c r="BD30" s="544"/>
      <c r="BE30" s="544"/>
      <c r="BF30" s="544"/>
      <c r="BG30" s="544"/>
      <c r="BH30" s="544"/>
      <c r="BI30" s="544"/>
      <c r="BJ30" s="544"/>
      <c r="BK30" s="544"/>
      <c r="BL30" s="544"/>
      <c r="BM30" s="545"/>
      <c r="BN30" s="546">
        <v>3230846</v>
      </c>
      <c r="BO30" s="547"/>
      <c r="BP30" s="547"/>
      <c r="BQ30" s="547"/>
      <c r="BR30" s="547"/>
      <c r="BS30" s="547"/>
      <c r="BT30" s="547"/>
      <c r="BU30" s="548"/>
      <c r="BV30" s="546">
        <v>2914940</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176</v>
      </c>
      <c r="D33" s="403"/>
      <c r="E33" s="374" t="s">
        <v>177</v>
      </c>
      <c r="F33" s="374"/>
      <c r="G33" s="374"/>
      <c r="H33" s="374"/>
      <c r="I33" s="374"/>
      <c r="J33" s="374"/>
      <c r="K33" s="374"/>
      <c r="L33" s="374"/>
      <c r="M33" s="374"/>
      <c r="N33" s="374"/>
      <c r="O33" s="374"/>
      <c r="P33" s="374"/>
      <c r="Q33" s="374"/>
      <c r="R33" s="374"/>
      <c r="S33" s="374"/>
      <c r="T33" s="167"/>
      <c r="U33" s="403" t="s">
        <v>176</v>
      </c>
      <c r="V33" s="403"/>
      <c r="W33" s="374" t="s">
        <v>177</v>
      </c>
      <c r="X33" s="374"/>
      <c r="Y33" s="374"/>
      <c r="Z33" s="374"/>
      <c r="AA33" s="374"/>
      <c r="AB33" s="374"/>
      <c r="AC33" s="374"/>
      <c r="AD33" s="374"/>
      <c r="AE33" s="374"/>
      <c r="AF33" s="374"/>
      <c r="AG33" s="374"/>
      <c r="AH33" s="374"/>
      <c r="AI33" s="374"/>
      <c r="AJ33" s="374"/>
      <c r="AK33" s="374"/>
      <c r="AL33" s="167"/>
      <c r="AM33" s="403" t="s">
        <v>176</v>
      </c>
      <c r="AN33" s="403"/>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3" t="s">
        <v>178</v>
      </c>
      <c r="BX33" s="403"/>
      <c r="BY33" s="374" t="s">
        <v>180</v>
      </c>
      <c r="BZ33" s="374"/>
      <c r="CA33" s="374"/>
      <c r="CB33" s="374"/>
      <c r="CC33" s="374"/>
      <c r="CD33" s="374"/>
      <c r="CE33" s="374"/>
      <c r="CF33" s="374"/>
      <c r="CG33" s="374"/>
      <c r="CH33" s="374"/>
      <c r="CI33" s="374"/>
      <c r="CJ33" s="374"/>
      <c r="CK33" s="374"/>
      <c r="CL33" s="374"/>
      <c r="CM33" s="374"/>
      <c r="CN33" s="167"/>
      <c r="CO33" s="403" t="s">
        <v>176</v>
      </c>
      <c r="CP33" s="403"/>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海陽町国民健康保険特別会計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海陽町上水道事業会計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海陽町海部簡易水道事業特別会計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18</v>
      </c>
      <c r="BX34" s="566"/>
      <c r="BY34" s="567" t="str">
        <f>IF('各会計、関係団体の財政状況及び健全化判断比率'!B68="","",'各会計、関係団体の財政状況及び健全化判断比率'!B68)</f>
        <v>徳島県市町村議会議員公務災害補償等組合</v>
      </c>
      <c r="BZ34" s="567"/>
      <c r="CA34" s="567"/>
      <c r="CB34" s="567"/>
      <c r="CC34" s="567"/>
      <c r="CD34" s="567"/>
      <c r="CE34" s="567"/>
      <c r="CF34" s="567"/>
      <c r="CG34" s="567"/>
      <c r="CH34" s="567"/>
      <c r="CI34" s="567"/>
      <c r="CJ34" s="567"/>
      <c r="CK34" s="567"/>
      <c r="CL34" s="567"/>
      <c r="CM34" s="567"/>
      <c r="CN34" s="165"/>
      <c r="CO34" s="566">
        <f>IF(CQ34="","",MAX(C34:D43,U34:V43,AM34:AN43,BE34:BF43,BW34:BX43)+1)</f>
        <v>27</v>
      </c>
      <c r="CP34" s="566"/>
      <c r="CQ34" s="567" t="str">
        <f>IF('各会計、関係団体の財政状況及び健全化判断比率'!BS7="","",'各会計、関係団体の財政状況及び健全化判断比率'!BS7)</f>
        <v>（株）漁火</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海陽町鉄道経営安定基金特別会計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海陽町介護保険特別会計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海陽町病院事業会計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海陽町川西簡易水道事業特別会計</v>
      </c>
      <c r="BH35" s="567"/>
      <c r="BI35" s="567"/>
      <c r="BJ35" s="567"/>
      <c r="BK35" s="567"/>
      <c r="BL35" s="567"/>
      <c r="BM35" s="567"/>
      <c r="BN35" s="567"/>
      <c r="BO35" s="567"/>
      <c r="BP35" s="567"/>
      <c r="BQ35" s="567"/>
      <c r="BR35" s="567"/>
      <c r="BS35" s="567"/>
      <c r="BT35" s="567"/>
      <c r="BU35" s="567"/>
      <c r="BV35" s="165"/>
      <c r="BW35" s="566">
        <f t="shared" ref="BW35:BW43" si="2">IF(BY35="","",BW34+1)</f>
        <v>19</v>
      </c>
      <c r="BX35" s="566"/>
      <c r="BY35" s="567" t="str">
        <f>IF('各会計、関係団体の財政状況及び健全化判断比率'!B69="","",'各会計、関係団体の財政状況及び健全化判断比率'!B69)</f>
        <v>徳島県市町村総合事務組合（一般会計）</v>
      </c>
      <c r="BZ35" s="567"/>
      <c r="CA35" s="567"/>
      <c r="CB35" s="567"/>
      <c r="CC35" s="567"/>
      <c r="CD35" s="567"/>
      <c r="CE35" s="567"/>
      <c r="CF35" s="567"/>
      <c r="CG35" s="567"/>
      <c r="CH35" s="567"/>
      <c r="CI35" s="567"/>
      <c r="CJ35" s="567"/>
      <c r="CK35" s="567"/>
      <c r="CL35" s="567"/>
      <c r="CM35" s="567"/>
      <c r="CN35" s="165"/>
      <c r="CO35" s="566">
        <f t="shared" ref="CO35:CO43" si="3">IF(CQ35="","",CO34+1)</f>
        <v>28</v>
      </c>
      <c r="CP35" s="566"/>
      <c r="CQ35" s="567" t="str">
        <f>IF('各会計、関係団体の財政状況及び健全化判断比率'!BS8="","",'各会計、関係団体の財政状況及び健全化判断比率'!BS8)</f>
        <v>阿佐海岸鉄道（株）</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海陽町後期高齢者医療特別会計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海陽町川上簡易水道事業特別会計</v>
      </c>
      <c r="BH36" s="567"/>
      <c r="BI36" s="567"/>
      <c r="BJ36" s="567"/>
      <c r="BK36" s="567"/>
      <c r="BL36" s="567"/>
      <c r="BM36" s="567"/>
      <c r="BN36" s="567"/>
      <c r="BO36" s="567"/>
      <c r="BP36" s="567"/>
      <c r="BQ36" s="567"/>
      <c r="BR36" s="567"/>
      <c r="BS36" s="567"/>
      <c r="BT36" s="567"/>
      <c r="BU36" s="567"/>
      <c r="BV36" s="165"/>
      <c r="BW36" s="566">
        <f t="shared" si="2"/>
        <v>20</v>
      </c>
      <c r="BX36" s="566"/>
      <c r="BY36" s="567" t="str">
        <f>IF('各会計、関係団体の財政状況及び健全化判断比率'!B70="","",'各会計、関係団体の財政状況及び健全化判断比率'!B70)</f>
        <v>徳島県市町村総合事務組合（滞納整理機構特別会計）</v>
      </c>
      <c r="BZ36" s="567"/>
      <c r="CA36" s="567"/>
      <c r="CB36" s="567"/>
      <c r="CC36" s="567"/>
      <c r="CD36" s="567"/>
      <c r="CE36" s="567"/>
      <c r="CF36" s="567"/>
      <c r="CG36" s="567"/>
      <c r="CH36" s="567"/>
      <c r="CI36" s="567"/>
      <c r="CJ36" s="567"/>
      <c r="CK36" s="567"/>
      <c r="CL36" s="567"/>
      <c r="CM36" s="567"/>
      <c r="CN36" s="165"/>
      <c r="CO36" s="566">
        <f t="shared" si="3"/>
        <v>29</v>
      </c>
      <c r="CP36" s="566"/>
      <c r="CQ36" s="567" t="str">
        <f>IF('各会計、関係団体の財政状況及び健全化判断比率'!BS9="","",'各会計、関係団体の財政状況及び健全化判断比率'!BS9)</f>
        <v>（一財）海部下灘観光協会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11</v>
      </c>
      <c r="BF37" s="566"/>
      <c r="BG37" s="567" t="str">
        <f>IF('各会計、関係団体の財政状況及び健全化判断比率'!B36="","",'各会計、関係団体の財政状況及び健全化判断比率'!B36)</f>
        <v>海陽町中里簡易水道事業特別会計</v>
      </c>
      <c r="BH37" s="567"/>
      <c r="BI37" s="567"/>
      <c r="BJ37" s="567"/>
      <c r="BK37" s="567"/>
      <c r="BL37" s="567"/>
      <c r="BM37" s="567"/>
      <c r="BN37" s="567"/>
      <c r="BO37" s="567"/>
      <c r="BP37" s="567"/>
      <c r="BQ37" s="567"/>
      <c r="BR37" s="567"/>
      <c r="BS37" s="567"/>
      <c r="BT37" s="567"/>
      <c r="BU37" s="567"/>
      <c r="BV37" s="165"/>
      <c r="BW37" s="566">
        <f t="shared" si="2"/>
        <v>21</v>
      </c>
      <c r="BX37" s="566"/>
      <c r="BY37" s="567" t="str">
        <f>IF('各会計、関係団体の財政状況及び健全化判断比率'!B71="","",'各会計、関係団体の財政状況及び健全化判断比率'!B71)</f>
        <v>海部老人ホーム町村組合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12</v>
      </c>
      <c r="BF38" s="566"/>
      <c r="BG38" s="567" t="str">
        <f>IF('各会計、関係団体の財政状況及び健全化判断比率'!B37="","",'各会計、関係団体の財政状況及び健全化判断比率'!B37)</f>
        <v>海陽町浅川公共下水道事業特別会計</v>
      </c>
      <c r="BH38" s="567"/>
      <c r="BI38" s="567"/>
      <c r="BJ38" s="567"/>
      <c r="BK38" s="567"/>
      <c r="BL38" s="567"/>
      <c r="BM38" s="567"/>
      <c r="BN38" s="567"/>
      <c r="BO38" s="567"/>
      <c r="BP38" s="567"/>
      <c r="BQ38" s="567"/>
      <c r="BR38" s="567"/>
      <c r="BS38" s="567"/>
      <c r="BT38" s="567"/>
      <c r="BU38" s="567"/>
      <c r="BV38" s="165"/>
      <c r="BW38" s="566">
        <f t="shared" si="2"/>
        <v>22</v>
      </c>
      <c r="BX38" s="566"/>
      <c r="BY38" s="567" t="str">
        <f>IF('各会計、関係団体の財政状況及び健全化判断比率'!B72="","",'各会計、関係団体の財政状況及び健全化判断比率'!B72)</f>
        <v>海部郡衛生処理組合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13</v>
      </c>
      <c r="BF39" s="566"/>
      <c r="BG39" s="567" t="str">
        <f>IF('各会計、関係団体の財政状況及び健全化判断比率'!B38="","",'各会計、関係団体の財政状況及び健全化判断比率'!B38)</f>
        <v>海陽町海部公共下水道事業特別会計</v>
      </c>
      <c r="BH39" s="567"/>
      <c r="BI39" s="567"/>
      <c r="BJ39" s="567"/>
      <c r="BK39" s="567"/>
      <c r="BL39" s="567"/>
      <c r="BM39" s="567"/>
      <c r="BN39" s="567"/>
      <c r="BO39" s="567"/>
      <c r="BP39" s="567"/>
      <c r="BQ39" s="567"/>
      <c r="BR39" s="567"/>
      <c r="BS39" s="567"/>
      <c r="BT39" s="567"/>
      <c r="BU39" s="567"/>
      <c r="BV39" s="165"/>
      <c r="BW39" s="566">
        <f t="shared" si="2"/>
        <v>23</v>
      </c>
      <c r="BX39" s="566"/>
      <c r="BY39" s="567" t="str">
        <f>IF('各会計、関係団体の財政状況及び健全化判断比率'!B73="","",'各会計、関係団体の財政状況及び健全化判断比率'!B73)</f>
        <v>海部消防組合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14</v>
      </c>
      <c r="BF40" s="566"/>
      <c r="BG40" s="567" t="str">
        <f>IF('各会計、関係団体の財政状況及び健全化判断比率'!B39="","",'各会計、関係団体の財政状況及び健全化判断比率'!B39)</f>
        <v>海陽町宍喰公共下水道事業特別会計</v>
      </c>
      <c r="BH40" s="567"/>
      <c r="BI40" s="567"/>
      <c r="BJ40" s="567"/>
      <c r="BK40" s="567"/>
      <c r="BL40" s="567"/>
      <c r="BM40" s="567"/>
      <c r="BN40" s="567"/>
      <c r="BO40" s="567"/>
      <c r="BP40" s="567"/>
      <c r="BQ40" s="567"/>
      <c r="BR40" s="567"/>
      <c r="BS40" s="567"/>
      <c r="BT40" s="567"/>
      <c r="BU40" s="567"/>
      <c r="BV40" s="165"/>
      <c r="BW40" s="566">
        <f t="shared" si="2"/>
        <v>24</v>
      </c>
      <c r="BX40" s="566"/>
      <c r="BY40" s="567" t="str">
        <f>IF('各会計、関係団体の財政状況及び健全化判断比率'!B74="","",'各会計、関係団体の財政状況及び健全化判断比率'!B74)</f>
        <v>徳島県後期高齢者広域連合（一般会計）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f t="shared" si="1"/>
        <v>15</v>
      </c>
      <c r="BF41" s="566"/>
      <c r="BG41" s="567" t="str">
        <f>IF('各会計、関係団体の財政状況及び健全化判断比率'!B40="","",'各会計、関係団体の財政状況及び健全化判断比率'!B40)</f>
        <v>海陽町神野農業集落排水事業特別会計</v>
      </c>
      <c r="BH41" s="567"/>
      <c r="BI41" s="567"/>
      <c r="BJ41" s="567"/>
      <c r="BK41" s="567"/>
      <c r="BL41" s="567"/>
      <c r="BM41" s="567"/>
      <c r="BN41" s="567"/>
      <c r="BO41" s="567"/>
      <c r="BP41" s="567"/>
      <c r="BQ41" s="567"/>
      <c r="BR41" s="567"/>
      <c r="BS41" s="567"/>
      <c r="BT41" s="567"/>
      <c r="BU41" s="567"/>
      <c r="BV41" s="165"/>
      <c r="BW41" s="566">
        <f t="shared" si="2"/>
        <v>25</v>
      </c>
      <c r="BX41" s="566"/>
      <c r="BY41" s="567" t="str">
        <f>IF('各会計、関係団体の財政状況及び健全化判断比率'!B75="","",'各会計、関係団体の財政状況及び健全化判断比率'!B75)</f>
        <v>徳島県後期高齢者広域連合（後期高齢者医療事業会計）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f t="shared" si="1"/>
        <v>16</v>
      </c>
      <c r="BF42" s="566"/>
      <c r="BG42" s="567" t="str">
        <f>IF('各会計、関係団体の財政状況及び健全化判断比率'!B41="","",'各会計、関係団体の財政状況及び健全化判断比率'!B41)</f>
        <v>海陽町川西農業集落排水事業特別会計</v>
      </c>
      <c r="BH42" s="567"/>
      <c r="BI42" s="567"/>
      <c r="BJ42" s="567"/>
      <c r="BK42" s="567"/>
      <c r="BL42" s="567"/>
      <c r="BM42" s="567"/>
      <c r="BN42" s="567"/>
      <c r="BO42" s="567"/>
      <c r="BP42" s="567"/>
      <c r="BQ42" s="567"/>
      <c r="BR42" s="567"/>
      <c r="BS42" s="567"/>
      <c r="BT42" s="567"/>
      <c r="BU42" s="567"/>
      <c r="BV42" s="165"/>
      <c r="BW42" s="566">
        <f t="shared" si="2"/>
        <v>26</v>
      </c>
      <c r="BX42" s="566"/>
      <c r="BY42" s="567" t="str">
        <f>IF('各会計、関係団体の財政状況及び健全化判断比率'!B76="","",'各会計、関係団体の財政状況及び健全化判断比率'!B76)</f>
        <v>海部郡特別養護老人ホーム事務組合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f t="shared" si="1"/>
        <v>17</v>
      </c>
      <c r="BF43" s="566"/>
      <c r="BG43" s="567" t="str">
        <f>IF('各会計、関係団体の財政状況及び健全化判断比率'!B42="","",'各会計、関係団体の財政状況及び健全化判断比率'!B42)</f>
        <v>海陽町日比原農業集落排水事業特別会計</v>
      </c>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51" t="s">
        <v>536</v>
      </c>
      <c r="D34" s="1151"/>
      <c r="E34" s="1152"/>
      <c r="F34" s="32">
        <v>8.8000000000000007</v>
      </c>
      <c r="G34" s="33">
        <v>9.2899999999999991</v>
      </c>
      <c r="H34" s="33">
        <v>9.85</v>
      </c>
      <c r="I34" s="33">
        <v>10.4</v>
      </c>
      <c r="J34" s="34">
        <v>10.55</v>
      </c>
      <c r="K34" s="22"/>
      <c r="L34" s="22"/>
      <c r="M34" s="22"/>
      <c r="N34" s="22"/>
      <c r="O34" s="22"/>
      <c r="P34" s="22"/>
    </row>
    <row r="35" spans="1:16" ht="39" customHeight="1">
      <c r="A35" s="22"/>
      <c r="B35" s="35"/>
      <c r="C35" s="1145" t="s">
        <v>537</v>
      </c>
      <c r="D35" s="1146"/>
      <c r="E35" s="1147"/>
      <c r="F35" s="36">
        <v>3</v>
      </c>
      <c r="G35" s="37">
        <v>3.06</v>
      </c>
      <c r="H35" s="37">
        <v>3.7</v>
      </c>
      <c r="I35" s="37">
        <v>5.38</v>
      </c>
      <c r="J35" s="38">
        <v>5.46</v>
      </c>
      <c r="K35" s="22"/>
      <c r="L35" s="22"/>
      <c r="M35" s="22"/>
      <c r="N35" s="22"/>
      <c r="O35" s="22"/>
      <c r="P35" s="22"/>
    </row>
    <row r="36" spans="1:16" ht="39" customHeight="1">
      <c r="A36" s="22"/>
      <c r="B36" s="35"/>
      <c r="C36" s="1145" t="s">
        <v>538</v>
      </c>
      <c r="D36" s="1146"/>
      <c r="E36" s="1147"/>
      <c r="F36" s="36">
        <v>1.06</v>
      </c>
      <c r="G36" s="37">
        <v>0.6</v>
      </c>
      <c r="H36" s="37">
        <v>0.63</v>
      </c>
      <c r="I36" s="37">
        <v>0.84</v>
      </c>
      <c r="J36" s="38">
        <v>1.1000000000000001</v>
      </c>
      <c r="K36" s="22"/>
      <c r="L36" s="22"/>
      <c r="M36" s="22"/>
      <c r="N36" s="22"/>
      <c r="O36" s="22"/>
      <c r="P36" s="22"/>
    </row>
    <row r="37" spans="1:16" ht="39" customHeight="1">
      <c r="A37" s="22"/>
      <c r="B37" s="35"/>
      <c r="C37" s="1145" t="s">
        <v>539</v>
      </c>
      <c r="D37" s="1146"/>
      <c r="E37" s="1147"/>
      <c r="F37" s="36">
        <v>1.29</v>
      </c>
      <c r="G37" s="37">
        <v>0.93</v>
      </c>
      <c r="H37" s="37">
        <v>0.8</v>
      </c>
      <c r="I37" s="37">
        <v>0.66</v>
      </c>
      <c r="J37" s="38">
        <v>0.92</v>
      </c>
      <c r="K37" s="22"/>
      <c r="L37" s="22"/>
      <c r="M37" s="22"/>
      <c r="N37" s="22"/>
      <c r="O37" s="22"/>
      <c r="P37" s="22"/>
    </row>
    <row r="38" spans="1:16" ht="39" customHeight="1">
      <c r="A38" s="22"/>
      <c r="B38" s="35"/>
      <c r="C38" s="1145" t="s">
        <v>540</v>
      </c>
      <c r="D38" s="1146"/>
      <c r="E38" s="1147"/>
      <c r="F38" s="36">
        <v>0.37</v>
      </c>
      <c r="G38" s="37">
        <v>0.16</v>
      </c>
      <c r="H38" s="37">
        <v>0.15</v>
      </c>
      <c r="I38" s="37">
        <v>0.5</v>
      </c>
      <c r="J38" s="38">
        <v>0.51</v>
      </c>
      <c r="K38" s="22"/>
      <c r="L38" s="22"/>
      <c r="M38" s="22"/>
      <c r="N38" s="22"/>
      <c r="O38" s="22"/>
      <c r="P38" s="22"/>
    </row>
    <row r="39" spans="1:16" ht="39" customHeight="1">
      <c r="A39" s="22"/>
      <c r="B39" s="35"/>
      <c r="C39" s="1145" t="s">
        <v>541</v>
      </c>
      <c r="D39" s="1146"/>
      <c r="E39" s="1147"/>
      <c r="F39" s="36">
        <v>0.26</v>
      </c>
      <c r="G39" s="37">
        <v>0.31</v>
      </c>
      <c r="H39" s="37">
        <v>0.36</v>
      </c>
      <c r="I39" s="37">
        <v>0.36</v>
      </c>
      <c r="J39" s="38">
        <v>0.38</v>
      </c>
      <c r="K39" s="22"/>
      <c r="L39" s="22"/>
      <c r="M39" s="22"/>
      <c r="N39" s="22"/>
      <c r="O39" s="22"/>
      <c r="P39" s="22"/>
    </row>
    <row r="40" spans="1:16" ht="39" customHeight="1">
      <c r="A40" s="22"/>
      <c r="B40" s="35"/>
      <c r="C40" s="1145" t="s">
        <v>542</v>
      </c>
      <c r="D40" s="1146"/>
      <c r="E40" s="1147"/>
      <c r="F40" s="36">
        <v>0.3</v>
      </c>
      <c r="G40" s="37">
        <v>0.33</v>
      </c>
      <c r="H40" s="37">
        <v>0.27</v>
      </c>
      <c r="I40" s="37">
        <v>0.25</v>
      </c>
      <c r="J40" s="38">
        <v>0.21</v>
      </c>
      <c r="K40" s="22"/>
      <c r="L40" s="22"/>
      <c r="M40" s="22"/>
      <c r="N40" s="22"/>
      <c r="O40" s="22"/>
      <c r="P40" s="22"/>
    </row>
    <row r="41" spans="1:16" ht="39" customHeight="1">
      <c r="A41" s="22"/>
      <c r="B41" s="35"/>
      <c r="C41" s="1145" t="s">
        <v>543</v>
      </c>
      <c r="D41" s="1146"/>
      <c r="E41" s="1147"/>
      <c r="F41" s="36">
        <v>0.1</v>
      </c>
      <c r="G41" s="37">
        <v>0.1</v>
      </c>
      <c r="H41" s="37">
        <v>0.12</v>
      </c>
      <c r="I41" s="37">
        <v>0.16</v>
      </c>
      <c r="J41" s="38">
        <v>0.1</v>
      </c>
      <c r="K41" s="22"/>
      <c r="L41" s="22"/>
      <c r="M41" s="22"/>
      <c r="N41" s="22"/>
      <c r="O41" s="22"/>
      <c r="P41" s="22"/>
    </row>
    <row r="42" spans="1:16" ht="39" customHeight="1">
      <c r="A42" s="22"/>
      <c r="B42" s="39"/>
      <c r="C42" s="1145" t="s">
        <v>544</v>
      </c>
      <c r="D42" s="1146"/>
      <c r="E42" s="1147"/>
      <c r="F42" s="36" t="s">
        <v>490</v>
      </c>
      <c r="G42" s="37" t="s">
        <v>490</v>
      </c>
      <c r="H42" s="37" t="s">
        <v>490</v>
      </c>
      <c r="I42" s="37" t="s">
        <v>490</v>
      </c>
      <c r="J42" s="38" t="s">
        <v>490</v>
      </c>
      <c r="K42" s="22"/>
      <c r="L42" s="22"/>
      <c r="M42" s="22"/>
      <c r="N42" s="22"/>
      <c r="O42" s="22"/>
      <c r="P42" s="22"/>
    </row>
    <row r="43" spans="1:16" ht="39" customHeight="1" thickBot="1">
      <c r="A43" s="22"/>
      <c r="B43" s="40"/>
      <c r="C43" s="1148" t="s">
        <v>545</v>
      </c>
      <c r="D43" s="1149"/>
      <c r="E43" s="1150"/>
      <c r="F43" s="41">
        <v>0.26</v>
      </c>
      <c r="G43" s="42">
        <v>0.28999999999999998</v>
      </c>
      <c r="H43" s="42">
        <v>0.32</v>
      </c>
      <c r="I43" s="42">
        <v>0.28999999999999998</v>
      </c>
      <c r="J43" s="43">
        <v>0.31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61" t="s">
        <v>11</v>
      </c>
      <c r="C45" s="1162"/>
      <c r="D45" s="58"/>
      <c r="E45" s="1167" t="s">
        <v>12</v>
      </c>
      <c r="F45" s="1167"/>
      <c r="G45" s="1167"/>
      <c r="H45" s="1167"/>
      <c r="I45" s="1167"/>
      <c r="J45" s="1168"/>
      <c r="K45" s="59">
        <v>1156</v>
      </c>
      <c r="L45" s="60">
        <v>1016</v>
      </c>
      <c r="M45" s="60">
        <v>935</v>
      </c>
      <c r="N45" s="60">
        <v>957</v>
      </c>
      <c r="O45" s="61">
        <v>848</v>
      </c>
      <c r="P45" s="48"/>
      <c r="Q45" s="48"/>
      <c r="R45" s="48"/>
      <c r="S45" s="48"/>
      <c r="T45" s="48"/>
      <c r="U45" s="48"/>
    </row>
    <row r="46" spans="1:21" ht="30.75" customHeight="1">
      <c r="A46" s="48"/>
      <c r="B46" s="1163"/>
      <c r="C46" s="1164"/>
      <c r="D46" s="62"/>
      <c r="E46" s="1155" t="s">
        <v>13</v>
      </c>
      <c r="F46" s="1155"/>
      <c r="G46" s="1155"/>
      <c r="H46" s="1155"/>
      <c r="I46" s="1155"/>
      <c r="J46" s="1156"/>
      <c r="K46" s="63" t="s">
        <v>490</v>
      </c>
      <c r="L46" s="64" t="s">
        <v>490</v>
      </c>
      <c r="M46" s="64" t="s">
        <v>490</v>
      </c>
      <c r="N46" s="64" t="s">
        <v>490</v>
      </c>
      <c r="O46" s="65" t="s">
        <v>490</v>
      </c>
      <c r="P46" s="48"/>
      <c r="Q46" s="48"/>
      <c r="R46" s="48"/>
      <c r="S46" s="48"/>
      <c r="T46" s="48"/>
      <c r="U46" s="48"/>
    </row>
    <row r="47" spans="1:21" ht="30.75" customHeight="1">
      <c r="A47" s="48"/>
      <c r="B47" s="1163"/>
      <c r="C47" s="1164"/>
      <c r="D47" s="62"/>
      <c r="E47" s="1155" t="s">
        <v>14</v>
      </c>
      <c r="F47" s="1155"/>
      <c r="G47" s="1155"/>
      <c r="H47" s="1155"/>
      <c r="I47" s="1155"/>
      <c r="J47" s="1156"/>
      <c r="K47" s="63" t="s">
        <v>490</v>
      </c>
      <c r="L47" s="64" t="s">
        <v>490</v>
      </c>
      <c r="M47" s="64" t="s">
        <v>490</v>
      </c>
      <c r="N47" s="64" t="s">
        <v>490</v>
      </c>
      <c r="O47" s="65" t="s">
        <v>490</v>
      </c>
      <c r="P47" s="48"/>
      <c r="Q47" s="48"/>
      <c r="R47" s="48"/>
      <c r="S47" s="48"/>
      <c r="T47" s="48"/>
      <c r="U47" s="48"/>
    </row>
    <row r="48" spans="1:21" ht="30.75" customHeight="1">
      <c r="A48" s="48"/>
      <c r="B48" s="1163"/>
      <c r="C48" s="1164"/>
      <c r="D48" s="62"/>
      <c r="E48" s="1155" t="s">
        <v>15</v>
      </c>
      <c r="F48" s="1155"/>
      <c r="G48" s="1155"/>
      <c r="H48" s="1155"/>
      <c r="I48" s="1155"/>
      <c r="J48" s="1156"/>
      <c r="K48" s="63">
        <v>286</v>
      </c>
      <c r="L48" s="64">
        <v>272</v>
      </c>
      <c r="M48" s="64">
        <v>290</v>
      </c>
      <c r="N48" s="64">
        <v>296</v>
      </c>
      <c r="O48" s="65">
        <v>283</v>
      </c>
      <c r="P48" s="48"/>
      <c r="Q48" s="48"/>
      <c r="R48" s="48"/>
      <c r="S48" s="48"/>
      <c r="T48" s="48"/>
      <c r="U48" s="48"/>
    </row>
    <row r="49" spans="1:21" ht="30.75" customHeight="1">
      <c r="A49" s="48"/>
      <c r="B49" s="1163"/>
      <c r="C49" s="1164"/>
      <c r="D49" s="62"/>
      <c r="E49" s="1155" t="s">
        <v>16</v>
      </c>
      <c r="F49" s="1155"/>
      <c r="G49" s="1155"/>
      <c r="H49" s="1155"/>
      <c r="I49" s="1155"/>
      <c r="J49" s="1156"/>
      <c r="K49" s="63">
        <v>12</v>
      </c>
      <c r="L49" s="64">
        <v>14</v>
      </c>
      <c r="M49" s="64">
        <v>27</v>
      </c>
      <c r="N49" s="64">
        <v>27</v>
      </c>
      <c r="O49" s="65">
        <v>27</v>
      </c>
      <c r="P49" s="48"/>
      <c r="Q49" s="48"/>
      <c r="R49" s="48"/>
      <c r="S49" s="48"/>
      <c r="T49" s="48"/>
      <c r="U49" s="48"/>
    </row>
    <row r="50" spans="1:21" ht="30.75" customHeight="1">
      <c r="A50" s="48"/>
      <c r="B50" s="1163"/>
      <c r="C50" s="1164"/>
      <c r="D50" s="62"/>
      <c r="E50" s="1155" t="s">
        <v>17</v>
      </c>
      <c r="F50" s="1155"/>
      <c r="G50" s="1155"/>
      <c r="H50" s="1155"/>
      <c r="I50" s="1155"/>
      <c r="J50" s="1156"/>
      <c r="K50" s="63">
        <v>0</v>
      </c>
      <c r="L50" s="64">
        <v>0</v>
      </c>
      <c r="M50" s="64">
        <v>0</v>
      </c>
      <c r="N50" s="64">
        <v>0</v>
      </c>
      <c r="O50" s="65" t="s">
        <v>490</v>
      </c>
      <c r="P50" s="48"/>
      <c r="Q50" s="48"/>
      <c r="R50" s="48"/>
      <c r="S50" s="48"/>
      <c r="T50" s="48"/>
      <c r="U50" s="48"/>
    </row>
    <row r="51" spans="1:21" ht="30.75" customHeight="1">
      <c r="A51" s="48"/>
      <c r="B51" s="1165"/>
      <c r="C51" s="1166"/>
      <c r="D51" s="66"/>
      <c r="E51" s="1155" t="s">
        <v>18</v>
      </c>
      <c r="F51" s="1155"/>
      <c r="G51" s="1155"/>
      <c r="H51" s="1155"/>
      <c r="I51" s="1155"/>
      <c r="J51" s="1156"/>
      <c r="K51" s="63" t="s">
        <v>490</v>
      </c>
      <c r="L51" s="64" t="s">
        <v>490</v>
      </c>
      <c r="M51" s="64" t="s">
        <v>490</v>
      </c>
      <c r="N51" s="64" t="s">
        <v>490</v>
      </c>
      <c r="O51" s="65" t="s">
        <v>490</v>
      </c>
      <c r="P51" s="48"/>
      <c r="Q51" s="48"/>
      <c r="R51" s="48"/>
      <c r="S51" s="48"/>
      <c r="T51" s="48"/>
      <c r="U51" s="48"/>
    </row>
    <row r="52" spans="1:21" ht="30.75" customHeight="1">
      <c r="A52" s="48"/>
      <c r="B52" s="1153" t="s">
        <v>19</v>
      </c>
      <c r="C52" s="1154"/>
      <c r="D52" s="66"/>
      <c r="E52" s="1155" t="s">
        <v>20</v>
      </c>
      <c r="F52" s="1155"/>
      <c r="G52" s="1155"/>
      <c r="H52" s="1155"/>
      <c r="I52" s="1155"/>
      <c r="J52" s="1156"/>
      <c r="K52" s="63">
        <v>1154</v>
      </c>
      <c r="L52" s="64">
        <v>1120</v>
      </c>
      <c r="M52" s="64">
        <v>1103</v>
      </c>
      <c r="N52" s="64">
        <v>1164</v>
      </c>
      <c r="O52" s="65">
        <v>1095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300</v>
      </c>
      <c r="L53" s="69">
        <v>182</v>
      </c>
      <c r="M53" s="69">
        <v>149</v>
      </c>
      <c r="N53" s="69">
        <v>116</v>
      </c>
      <c r="O53" s="70">
        <v>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169" t="s">
        <v>24</v>
      </c>
      <c r="C41" s="1170"/>
      <c r="D41" s="81"/>
      <c r="E41" s="1175" t="s">
        <v>25</v>
      </c>
      <c r="F41" s="1175"/>
      <c r="G41" s="1175"/>
      <c r="H41" s="1176"/>
      <c r="I41" s="82">
        <v>7559</v>
      </c>
      <c r="J41" s="83">
        <v>7144</v>
      </c>
      <c r="K41" s="83">
        <v>6621</v>
      </c>
      <c r="L41" s="83">
        <v>6367</v>
      </c>
      <c r="M41" s="84">
        <v>6284</v>
      </c>
    </row>
    <row r="42" spans="2:13" ht="27.75" customHeight="1">
      <c r="B42" s="1171"/>
      <c r="C42" s="1172"/>
      <c r="D42" s="85"/>
      <c r="E42" s="1177" t="s">
        <v>26</v>
      </c>
      <c r="F42" s="1177"/>
      <c r="G42" s="1177"/>
      <c r="H42" s="1178"/>
      <c r="I42" s="86" t="s">
        <v>490</v>
      </c>
      <c r="J42" s="87">
        <v>163</v>
      </c>
      <c r="K42" s="87">
        <v>89</v>
      </c>
      <c r="L42" s="87">
        <v>83</v>
      </c>
      <c r="M42" s="88">
        <v>77</v>
      </c>
    </row>
    <row r="43" spans="2:13" ht="27.75" customHeight="1">
      <c r="B43" s="1171"/>
      <c r="C43" s="1172"/>
      <c r="D43" s="85"/>
      <c r="E43" s="1177" t="s">
        <v>27</v>
      </c>
      <c r="F43" s="1177"/>
      <c r="G43" s="1177"/>
      <c r="H43" s="1178"/>
      <c r="I43" s="86">
        <v>2584</v>
      </c>
      <c r="J43" s="87">
        <v>2704</v>
      </c>
      <c r="K43" s="87">
        <v>2795</v>
      </c>
      <c r="L43" s="87">
        <v>2697</v>
      </c>
      <c r="M43" s="88">
        <v>2577</v>
      </c>
    </row>
    <row r="44" spans="2:13" ht="27.75" customHeight="1">
      <c r="B44" s="1171"/>
      <c r="C44" s="1172"/>
      <c r="D44" s="85"/>
      <c r="E44" s="1177" t="s">
        <v>28</v>
      </c>
      <c r="F44" s="1177"/>
      <c r="G44" s="1177"/>
      <c r="H44" s="1178"/>
      <c r="I44" s="86">
        <v>193</v>
      </c>
      <c r="J44" s="87">
        <v>194</v>
      </c>
      <c r="K44" s="87">
        <v>170</v>
      </c>
      <c r="L44" s="87">
        <v>149</v>
      </c>
      <c r="M44" s="88">
        <v>112</v>
      </c>
    </row>
    <row r="45" spans="2:13" ht="27.75" customHeight="1">
      <c r="B45" s="1171"/>
      <c r="C45" s="1172"/>
      <c r="D45" s="85"/>
      <c r="E45" s="1177" t="s">
        <v>29</v>
      </c>
      <c r="F45" s="1177"/>
      <c r="G45" s="1177"/>
      <c r="H45" s="1178"/>
      <c r="I45" s="86">
        <v>1394</v>
      </c>
      <c r="J45" s="87">
        <v>1350</v>
      </c>
      <c r="K45" s="87">
        <v>1309</v>
      </c>
      <c r="L45" s="87">
        <v>1215</v>
      </c>
      <c r="M45" s="88">
        <v>1270</v>
      </c>
    </row>
    <row r="46" spans="2:13" ht="27.75" customHeight="1">
      <c r="B46" s="1171"/>
      <c r="C46" s="1172"/>
      <c r="D46" s="85"/>
      <c r="E46" s="1177" t="s">
        <v>30</v>
      </c>
      <c r="F46" s="1177"/>
      <c r="G46" s="1177"/>
      <c r="H46" s="1178"/>
      <c r="I46" s="86" t="s">
        <v>490</v>
      </c>
      <c r="J46" s="87" t="s">
        <v>490</v>
      </c>
      <c r="K46" s="87" t="s">
        <v>490</v>
      </c>
      <c r="L46" s="87" t="s">
        <v>490</v>
      </c>
      <c r="M46" s="88" t="s">
        <v>490</v>
      </c>
    </row>
    <row r="47" spans="2:13" ht="27.75" customHeight="1">
      <c r="B47" s="1171"/>
      <c r="C47" s="1172"/>
      <c r="D47" s="85"/>
      <c r="E47" s="1177" t="s">
        <v>31</v>
      </c>
      <c r="F47" s="1177"/>
      <c r="G47" s="1177"/>
      <c r="H47" s="1178"/>
      <c r="I47" s="86" t="s">
        <v>490</v>
      </c>
      <c r="J47" s="87" t="s">
        <v>490</v>
      </c>
      <c r="K47" s="87" t="s">
        <v>490</v>
      </c>
      <c r="L47" s="87" t="s">
        <v>490</v>
      </c>
      <c r="M47" s="88" t="s">
        <v>490</v>
      </c>
    </row>
    <row r="48" spans="2:13" ht="27.75" customHeight="1">
      <c r="B48" s="1173"/>
      <c r="C48" s="1174"/>
      <c r="D48" s="85"/>
      <c r="E48" s="1177" t="s">
        <v>32</v>
      </c>
      <c r="F48" s="1177"/>
      <c r="G48" s="1177"/>
      <c r="H48" s="1178"/>
      <c r="I48" s="86" t="s">
        <v>490</v>
      </c>
      <c r="J48" s="87" t="s">
        <v>490</v>
      </c>
      <c r="K48" s="87" t="s">
        <v>490</v>
      </c>
      <c r="L48" s="87" t="s">
        <v>490</v>
      </c>
      <c r="M48" s="88" t="s">
        <v>490</v>
      </c>
    </row>
    <row r="49" spans="2:13" ht="27.75" customHeight="1">
      <c r="B49" s="1179" t="s">
        <v>33</v>
      </c>
      <c r="C49" s="1180"/>
      <c r="D49" s="89"/>
      <c r="E49" s="1177" t="s">
        <v>34</v>
      </c>
      <c r="F49" s="1177"/>
      <c r="G49" s="1177"/>
      <c r="H49" s="1178"/>
      <c r="I49" s="86">
        <v>4241</v>
      </c>
      <c r="J49" s="87">
        <v>5741</v>
      </c>
      <c r="K49" s="87">
        <v>6604</v>
      </c>
      <c r="L49" s="87">
        <v>7048</v>
      </c>
      <c r="M49" s="88">
        <v>7666</v>
      </c>
    </row>
    <row r="50" spans="2:13" ht="27.75" customHeight="1">
      <c r="B50" s="1171"/>
      <c r="C50" s="1172"/>
      <c r="D50" s="85"/>
      <c r="E50" s="1177" t="s">
        <v>35</v>
      </c>
      <c r="F50" s="1177"/>
      <c r="G50" s="1177"/>
      <c r="H50" s="1178"/>
      <c r="I50" s="86">
        <v>40</v>
      </c>
      <c r="J50" s="87">
        <v>177</v>
      </c>
      <c r="K50" s="87">
        <v>154</v>
      </c>
      <c r="L50" s="87">
        <v>144</v>
      </c>
      <c r="M50" s="88">
        <v>119</v>
      </c>
    </row>
    <row r="51" spans="2:13" ht="27.75" customHeight="1">
      <c r="B51" s="1173"/>
      <c r="C51" s="1174"/>
      <c r="D51" s="85"/>
      <c r="E51" s="1177" t="s">
        <v>36</v>
      </c>
      <c r="F51" s="1177"/>
      <c r="G51" s="1177"/>
      <c r="H51" s="1178"/>
      <c r="I51" s="86">
        <v>9606</v>
      </c>
      <c r="J51" s="87">
        <v>9356</v>
      </c>
      <c r="K51" s="87">
        <v>8886</v>
      </c>
      <c r="L51" s="87">
        <v>8377</v>
      </c>
      <c r="M51" s="88">
        <v>8066</v>
      </c>
    </row>
    <row r="52" spans="2:13" ht="27.75" customHeight="1" thickBot="1">
      <c r="B52" s="1181" t="s">
        <v>37</v>
      </c>
      <c r="C52" s="1182"/>
      <c r="D52" s="90"/>
      <c r="E52" s="1183" t="s">
        <v>38</v>
      </c>
      <c r="F52" s="1183"/>
      <c r="G52" s="1183"/>
      <c r="H52" s="1184"/>
      <c r="I52" s="91">
        <v>-2156</v>
      </c>
      <c r="J52" s="92">
        <v>-3719</v>
      </c>
      <c r="K52" s="92">
        <v>-4659</v>
      </c>
      <c r="L52" s="92">
        <v>-5058</v>
      </c>
      <c r="M52" s="93">
        <v>-5531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79821</v>
      </c>
      <c r="E3" s="116"/>
      <c r="F3" s="117">
        <v>70897</v>
      </c>
      <c r="G3" s="118"/>
      <c r="H3" s="119"/>
    </row>
    <row r="4" spans="1:8">
      <c r="A4" s="120"/>
      <c r="B4" s="121"/>
      <c r="C4" s="122"/>
      <c r="D4" s="123">
        <v>63801</v>
      </c>
      <c r="E4" s="124"/>
      <c r="F4" s="125">
        <v>39878</v>
      </c>
      <c r="G4" s="126"/>
      <c r="H4" s="127"/>
    </row>
    <row r="5" spans="1:8">
      <c r="A5" s="108" t="s">
        <v>524</v>
      </c>
      <c r="B5" s="113"/>
      <c r="C5" s="114"/>
      <c r="D5" s="115">
        <v>66396</v>
      </c>
      <c r="E5" s="116"/>
      <c r="F5" s="117">
        <v>66496</v>
      </c>
      <c r="G5" s="118"/>
      <c r="H5" s="119"/>
    </row>
    <row r="6" spans="1:8">
      <c r="A6" s="120"/>
      <c r="B6" s="121"/>
      <c r="C6" s="122"/>
      <c r="D6" s="123">
        <v>51923</v>
      </c>
      <c r="E6" s="124"/>
      <c r="F6" s="125">
        <v>36530</v>
      </c>
      <c r="G6" s="126"/>
      <c r="H6" s="127"/>
    </row>
    <row r="7" spans="1:8">
      <c r="A7" s="108" t="s">
        <v>525</v>
      </c>
      <c r="B7" s="113"/>
      <c r="C7" s="114"/>
      <c r="D7" s="115">
        <v>78341</v>
      </c>
      <c r="E7" s="116"/>
      <c r="F7" s="117">
        <v>82748</v>
      </c>
      <c r="G7" s="118"/>
      <c r="H7" s="119"/>
    </row>
    <row r="8" spans="1:8">
      <c r="A8" s="120"/>
      <c r="B8" s="121"/>
      <c r="C8" s="122"/>
      <c r="D8" s="123">
        <v>42909</v>
      </c>
      <c r="E8" s="124"/>
      <c r="F8" s="125">
        <v>44732</v>
      </c>
      <c r="G8" s="126"/>
      <c r="H8" s="127"/>
    </row>
    <row r="9" spans="1:8">
      <c r="A9" s="108" t="s">
        <v>526</v>
      </c>
      <c r="B9" s="113"/>
      <c r="C9" s="114"/>
      <c r="D9" s="115">
        <v>83860</v>
      </c>
      <c r="E9" s="116"/>
      <c r="F9" s="117">
        <v>91837</v>
      </c>
      <c r="G9" s="118"/>
      <c r="H9" s="119"/>
    </row>
    <row r="10" spans="1:8">
      <c r="A10" s="120"/>
      <c r="B10" s="121"/>
      <c r="C10" s="122"/>
      <c r="D10" s="123">
        <v>57895</v>
      </c>
      <c r="E10" s="124"/>
      <c r="F10" s="125">
        <v>54439</v>
      </c>
      <c r="G10" s="126"/>
      <c r="H10" s="127"/>
    </row>
    <row r="11" spans="1:8">
      <c r="A11" s="108" t="s">
        <v>527</v>
      </c>
      <c r="B11" s="113"/>
      <c r="C11" s="114"/>
      <c r="D11" s="115">
        <v>101653</v>
      </c>
      <c r="E11" s="116"/>
      <c r="F11" s="117">
        <v>128611</v>
      </c>
      <c r="G11" s="118"/>
      <c r="H11" s="119"/>
    </row>
    <row r="12" spans="1:8">
      <c r="A12" s="120"/>
      <c r="B12" s="121"/>
      <c r="C12" s="128"/>
      <c r="D12" s="123">
        <v>72211</v>
      </c>
      <c r="E12" s="124"/>
      <c r="F12" s="125">
        <v>61552</v>
      </c>
      <c r="G12" s="126"/>
      <c r="H12" s="127"/>
    </row>
    <row r="13" spans="1:8">
      <c r="A13" s="108"/>
      <c r="B13" s="113"/>
      <c r="C13" s="129"/>
      <c r="D13" s="130">
        <v>82014</v>
      </c>
      <c r="E13" s="131"/>
      <c r="F13" s="132">
        <v>88118</v>
      </c>
      <c r="G13" s="133"/>
      <c r="H13" s="119"/>
    </row>
    <row r="14" spans="1:8">
      <c r="A14" s="120"/>
      <c r="B14" s="121"/>
      <c r="C14" s="122"/>
      <c r="D14" s="123">
        <v>57748</v>
      </c>
      <c r="E14" s="124"/>
      <c r="F14" s="125">
        <v>47426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v>
      </c>
      <c r="C19" s="134">
        <f>ROUND(VALUE(SUBSTITUTE(実質収支比率等に係る経年分析!G$48,"▲","-")),2)</f>
        <v>3.07</v>
      </c>
      <c r="D19" s="134">
        <f>ROUND(VALUE(SUBSTITUTE(実質収支比率等に係る経年分析!H$48,"▲","-")),2)</f>
        <v>3.7</v>
      </c>
      <c r="E19" s="134">
        <f>ROUND(VALUE(SUBSTITUTE(実質収支比率等に係る経年分析!I$48,"▲","-")),2)</f>
        <v>5.38</v>
      </c>
      <c r="F19" s="134">
        <f>ROUND(VALUE(SUBSTITUTE(実質収支比率等に係る経年分析!J$48,"▲","-")),2)</f>
        <v>5.46</v>
      </c>
    </row>
    <row r="20" spans="1:11">
      <c r="A20" s="134" t="s">
        <v>43</v>
      </c>
      <c r="B20" s="134">
        <f>ROUND(VALUE(SUBSTITUTE(実質収支比率等に係る経年分析!F$47,"▲","-")),2)</f>
        <v>39.72</v>
      </c>
      <c r="C20" s="134">
        <f>ROUND(VALUE(SUBSTITUTE(実質収支比率等に係る経年分析!G$47,"▲","-")),2)</f>
        <v>40.04</v>
      </c>
      <c r="D20" s="134">
        <f>ROUND(VALUE(SUBSTITUTE(実質収支比率等に係る経年分析!H$47,"▲","-")),2)</f>
        <v>31.17</v>
      </c>
      <c r="E20" s="134">
        <f>ROUND(VALUE(SUBSTITUTE(実質収支比率等に係る経年分析!I$47,"▲","-")),2)</f>
        <v>41.03</v>
      </c>
      <c r="F20" s="134">
        <f>ROUND(VALUE(SUBSTITUTE(実質収支比率等に係る経年分析!J$47,"▲","-")),2)</f>
        <v>46.49</v>
      </c>
    </row>
    <row r="21" spans="1:11">
      <c r="A21" s="134" t="s">
        <v>44</v>
      </c>
      <c r="B21" s="134">
        <f>IF(ISNUMBER(VALUE(SUBSTITUTE(実質収支比率等に係る経年分析!F$49,"▲","-"))),ROUND(VALUE(SUBSTITUTE(実質収支比率等に係る経年分析!F$49,"▲","-")),2),NA())</f>
        <v>20.87</v>
      </c>
      <c r="C21" s="134">
        <f>IF(ISNUMBER(VALUE(SUBSTITUTE(実質収支比率等に係る経年分析!G$49,"▲","-"))),ROUND(VALUE(SUBSTITUTE(実質収支比率等に係る経年分析!G$49,"▲","-")),2),NA())</f>
        <v>2.34</v>
      </c>
      <c r="D21" s="134">
        <f>IF(ISNUMBER(VALUE(SUBSTITUTE(実質収支比率等に係る経年分析!H$49,"▲","-"))),ROUND(VALUE(SUBSTITUTE(実質収支比率等に係る経年分析!H$49,"▲","-")),2),NA())</f>
        <v>-4.9400000000000004</v>
      </c>
      <c r="E21" s="134">
        <f>IF(ISNUMBER(VALUE(SUBSTITUTE(実質収支比率等に係る経年分析!I$49,"▲","-"))),ROUND(VALUE(SUBSTITUTE(実質収支比率等に係る経年分析!I$49,"▲","-")),2),NA())</f>
        <v>14.09</v>
      </c>
      <c r="F21" s="134">
        <f>IF(ISNUMBER(VALUE(SUBSTITUTE(実質収支比率等に係る経年分析!J$49,"▲","-"))),ROUND(VALUE(SUBSTITUTE(実質収支比率等に係る経年分析!J$49,"▲","-")),2),NA())</f>
        <v>7.69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0.28999999999999998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海陽町宍喰公共下水道事業特別会計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海陽町川上簡易水道事業特別会計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c r="A31" s="135" t="str">
        <f>IF(連結実質赤字比率に係る赤字・黒字の構成分析!C$39="",NA(),連結実質赤字比率に係る赤字・黒字の構成分析!C$39)</f>
        <v>海陽町川西簡易水道事業特別会計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0.38</v>
      </c>
    </row>
    <row r="32" spans="1:11">
      <c r="A32" s="135" t="str">
        <f>IF(連結実質赤字比率に係る赤字・黒字の構成分析!C$38="",NA(),連結実質赤字比率に係る赤字・黒字の構成分析!C$38)</f>
        <v>海陽町介護保険特別会計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0.51</v>
      </c>
    </row>
    <row r="33" spans="1:16">
      <c r="A33" s="135" t="str">
        <f>IF(連結実質赤字比率に係る赤字・黒字の構成分析!C$37="",NA(),連結実質赤字比率に係る赤字・黒字の構成分析!C$37)</f>
        <v>海陽町病院事業会計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0.92</v>
      </c>
    </row>
    <row r="34" spans="1:16">
      <c r="A34" s="135" t="str">
        <f>IF(連結実質赤字比率に係る赤字・黒字の構成分析!C$36="",NA(),連結実質赤字比率に係る赤字・黒字の構成分析!C$36)</f>
        <v>海陽町国民健康保険特別会計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5.46</v>
      </c>
    </row>
    <row r="36" spans="1:16">
      <c r="A36" s="135" t="str">
        <f>IF(連結実質赤字比率に係る赤字・黒字の構成分析!C$34="",NA(),連結実質赤字比率に係る赤字・黒字の構成分析!C$34)</f>
        <v>海陽町上水道事業会計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8.8000000000000007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9.2899999999999991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1154</v>
      </c>
      <c r="E42" s="136"/>
      <c r="F42" s="136"/>
      <c r="G42" s="136">
        <f>'実質公債費比率（分子）の構造'!L$52</f>
        <v>1120</v>
      </c>
      <c r="H42" s="136"/>
      <c r="I42" s="136"/>
      <c r="J42" s="136">
        <f>'実質公債費比率（分子）の構造'!M$52</f>
        <v>1103</v>
      </c>
      <c r="K42" s="136"/>
      <c r="L42" s="136"/>
      <c r="M42" s="136">
        <f>'実質公債費比率（分子）の構造'!N$52</f>
        <v>1164</v>
      </c>
      <c r="N42" s="136"/>
      <c r="O42" s="136"/>
      <c r="P42" s="136">
        <f>'実質公債費比率（分子）の構造'!O$52</f>
        <v>1095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c r="A45" s="136" t="s">
        <v>54</v>
      </c>
      <c r="B45" s="136">
        <f>'実質公債費比率（分子）の構造'!K$49</f>
        <v>12</v>
      </c>
      <c r="C45" s="136"/>
      <c r="D45" s="136"/>
      <c r="E45" s="136">
        <f>'実質公債費比率（分子）の構造'!L$49</f>
        <v>14</v>
      </c>
      <c r="F45" s="136"/>
      <c r="G45" s="136"/>
      <c r="H45" s="136">
        <f>'実質公債費比率（分子）の構造'!M$49</f>
        <v>27</v>
      </c>
      <c r="I45" s="136"/>
      <c r="J45" s="136"/>
      <c r="K45" s="136">
        <f>'実質公債費比率（分子）の構造'!N$49</f>
        <v>27</v>
      </c>
      <c r="L45" s="136"/>
      <c r="M45" s="136"/>
      <c r="N45" s="136">
        <f>'実質公債費比率（分子）の構造'!O$49</f>
        <v>27</v>
      </c>
      <c r="O45" s="136"/>
      <c r="P45" s="136"/>
    </row>
    <row r="46" spans="1:16">
      <c r="A46" s="136" t="s">
        <v>55</v>
      </c>
      <c r="B46" s="136">
        <f>'実質公債費比率（分子）の構造'!K$48</f>
        <v>286</v>
      </c>
      <c r="C46" s="136"/>
      <c r="D46" s="136"/>
      <c r="E46" s="136">
        <f>'実質公債費比率（分子）の構造'!L$48</f>
        <v>272</v>
      </c>
      <c r="F46" s="136"/>
      <c r="G46" s="136"/>
      <c r="H46" s="136">
        <f>'実質公債費比率（分子）の構造'!M$48</f>
        <v>290</v>
      </c>
      <c r="I46" s="136"/>
      <c r="J46" s="136"/>
      <c r="K46" s="136">
        <f>'実質公債費比率（分子）の構造'!N$48</f>
        <v>296</v>
      </c>
      <c r="L46" s="136"/>
      <c r="M46" s="136"/>
      <c r="N46" s="136">
        <f>'実質公債費比率（分子）の構造'!O$48</f>
        <v>283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1156</v>
      </c>
      <c r="C49" s="136"/>
      <c r="D49" s="136"/>
      <c r="E49" s="136">
        <f>'実質公債費比率（分子）の構造'!L$45</f>
        <v>1016</v>
      </c>
      <c r="F49" s="136"/>
      <c r="G49" s="136"/>
      <c r="H49" s="136">
        <f>'実質公債費比率（分子）の構造'!M$45</f>
        <v>935</v>
      </c>
      <c r="I49" s="136"/>
      <c r="J49" s="136"/>
      <c r="K49" s="136">
        <f>'実質公債費比率（分子）の構造'!N$45</f>
        <v>957</v>
      </c>
      <c r="L49" s="136"/>
      <c r="M49" s="136"/>
      <c r="N49" s="136">
        <f>'実質公債費比率（分子）の構造'!O$45</f>
        <v>848</v>
      </c>
      <c r="O49" s="136"/>
      <c r="P49" s="136"/>
    </row>
    <row r="50" spans="1:16">
      <c r="A50" s="136" t="s">
        <v>59</v>
      </c>
      <c r="B50" s="136" t="e">
        <f>NA()</f>
        <v>#N/A</v>
      </c>
      <c r="C50" s="136">
        <f>IF(ISNUMBER('実質公債費比率（分子）の構造'!K$53),'実質公債費比率（分子）の構造'!K$53,NA())</f>
        <v>300</v>
      </c>
      <c r="D50" s="136" t="e">
        <f>NA()</f>
        <v>#N/A</v>
      </c>
      <c r="E50" s="136" t="e">
        <f>NA()</f>
        <v>#N/A</v>
      </c>
      <c r="F50" s="136">
        <f>IF(ISNUMBER('実質公債費比率（分子）の構造'!L$53),'実質公債費比率（分子）の構造'!L$53,NA())</f>
        <v>182</v>
      </c>
      <c r="G50" s="136" t="e">
        <f>NA()</f>
        <v>#N/A</v>
      </c>
      <c r="H50" s="136" t="e">
        <f>NA()</f>
        <v>#N/A</v>
      </c>
      <c r="I50" s="136">
        <f>IF(ISNUMBER('実質公債費比率（分子）の構造'!M$53),'実質公債費比率（分子）の構造'!M$53,NA())</f>
        <v>149</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63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9606</v>
      </c>
      <c r="E56" s="135"/>
      <c r="F56" s="135"/>
      <c r="G56" s="135">
        <f>'将来負担比率（分子）の構造'!J$51</f>
        <v>9356</v>
      </c>
      <c r="H56" s="135"/>
      <c r="I56" s="135"/>
      <c r="J56" s="135">
        <f>'将来負担比率（分子）の構造'!K$51</f>
        <v>8886</v>
      </c>
      <c r="K56" s="135"/>
      <c r="L56" s="135"/>
      <c r="M56" s="135">
        <f>'将来負担比率（分子）の構造'!L$51</f>
        <v>8377</v>
      </c>
      <c r="N56" s="135"/>
      <c r="O56" s="135"/>
      <c r="P56" s="135">
        <f>'将来負担比率（分子）の構造'!M$51</f>
        <v>8066</v>
      </c>
    </row>
    <row r="57" spans="1:16">
      <c r="A57" s="135" t="s">
        <v>35</v>
      </c>
      <c r="B57" s="135"/>
      <c r="C57" s="135"/>
      <c r="D57" s="135">
        <f>'将来負担比率（分子）の構造'!I$50</f>
        <v>40</v>
      </c>
      <c r="E57" s="135"/>
      <c r="F57" s="135"/>
      <c r="G57" s="135">
        <f>'将来負担比率（分子）の構造'!J$50</f>
        <v>177</v>
      </c>
      <c r="H57" s="135"/>
      <c r="I57" s="135"/>
      <c r="J57" s="135">
        <f>'将来負担比率（分子）の構造'!K$50</f>
        <v>154</v>
      </c>
      <c r="K57" s="135"/>
      <c r="L57" s="135"/>
      <c r="M57" s="135">
        <f>'将来負担比率（分子）の構造'!L$50</f>
        <v>144</v>
      </c>
      <c r="N57" s="135"/>
      <c r="O57" s="135"/>
      <c r="P57" s="135">
        <f>'将来負担比率（分子）の構造'!M$50</f>
        <v>119</v>
      </c>
    </row>
    <row r="58" spans="1:16">
      <c r="A58" s="135" t="s">
        <v>34</v>
      </c>
      <c r="B58" s="135"/>
      <c r="C58" s="135"/>
      <c r="D58" s="135">
        <f>'将来負担比率（分子）の構造'!I$49</f>
        <v>4241</v>
      </c>
      <c r="E58" s="135"/>
      <c r="F58" s="135"/>
      <c r="G58" s="135">
        <f>'将来負担比率（分子）の構造'!J$49</f>
        <v>5741</v>
      </c>
      <c r="H58" s="135"/>
      <c r="I58" s="135"/>
      <c r="J58" s="135">
        <f>'将来負担比率（分子）の構造'!K$49</f>
        <v>6604</v>
      </c>
      <c r="K58" s="135"/>
      <c r="L58" s="135"/>
      <c r="M58" s="135">
        <f>'将来負担比率（分子）の構造'!L$49</f>
        <v>7048</v>
      </c>
      <c r="N58" s="135"/>
      <c r="O58" s="135"/>
      <c r="P58" s="135">
        <f>'将来負担比率（分子）の構造'!M$49</f>
        <v>7666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1394</v>
      </c>
      <c r="C62" s="135"/>
      <c r="D62" s="135"/>
      <c r="E62" s="135">
        <f>'将来負担比率（分子）の構造'!J$45</f>
        <v>1350</v>
      </c>
      <c r="F62" s="135"/>
      <c r="G62" s="135"/>
      <c r="H62" s="135">
        <f>'将来負担比率（分子）の構造'!K$45</f>
        <v>1309</v>
      </c>
      <c r="I62" s="135"/>
      <c r="J62" s="135"/>
      <c r="K62" s="135">
        <f>'将来負担比率（分子）の構造'!L$45</f>
        <v>1215</v>
      </c>
      <c r="L62" s="135"/>
      <c r="M62" s="135"/>
      <c r="N62" s="135">
        <f>'将来負担比率（分子）の構造'!M$45</f>
        <v>1270</v>
      </c>
      <c r="O62" s="135"/>
      <c r="P62" s="135"/>
    </row>
    <row r="63" spans="1:16">
      <c r="A63" s="135" t="s">
        <v>28</v>
      </c>
      <c r="B63" s="135">
        <f>'将来負担比率（分子）の構造'!I$44</f>
        <v>193</v>
      </c>
      <c r="C63" s="135"/>
      <c r="D63" s="135"/>
      <c r="E63" s="135">
        <f>'将来負担比率（分子）の構造'!J$44</f>
        <v>194</v>
      </c>
      <c r="F63" s="135"/>
      <c r="G63" s="135"/>
      <c r="H63" s="135">
        <f>'将来負担比率（分子）の構造'!K$44</f>
        <v>170</v>
      </c>
      <c r="I63" s="135"/>
      <c r="J63" s="135"/>
      <c r="K63" s="135">
        <f>'将来負担比率（分子）の構造'!L$44</f>
        <v>149</v>
      </c>
      <c r="L63" s="135"/>
      <c r="M63" s="135"/>
      <c r="N63" s="135">
        <f>'将来負担比率（分子）の構造'!M$44</f>
        <v>112</v>
      </c>
      <c r="O63" s="135"/>
      <c r="P63" s="135"/>
    </row>
    <row r="64" spans="1:16">
      <c r="A64" s="135" t="s">
        <v>27</v>
      </c>
      <c r="B64" s="135">
        <f>'将来負担比率（分子）の構造'!I$43</f>
        <v>2584</v>
      </c>
      <c r="C64" s="135"/>
      <c r="D64" s="135"/>
      <c r="E64" s="135">
        <f>'将来負担比率（分子）の構造'!J$43</f>
        <v>2704</v>
      </c>
      <c r="F64" s="135"/>
      <c r="G64" s="135"/>
      <c r="H64" s="135">
        <f>'将来負担比率（分子）の構造'!K$43</f>
        <v>2795</v>
      </c>
      <c r="I64" s="135"/>
      <c r="J64" s="135"/>
      <c r="K64" s="135">
        <f>'将来負担比率（分子）の構造'!L$43</f>
        <v>2697</v>
      </c>
      <c r="L64" s="135"/>
      <c r="M64" s="135"/>
      <c r="N64" s="135">
        <f>'将来負担比率（分子）の構造'!M$43</f>
        <v>2577</v>
      </c>
      <c r="O64" s="135"/>
      <c r="P64" s="135"/>
    </row>
    <row r="65" spans="1:16">
      <c r="A65" s="135" t="s">
        <v>26</v>
      </c>
      <c r="B65" s="135" t="str">
        <f>'将来負担比率（分子）の構造'!I$42</f>
        <v>-</v>
      </c>
      <c r="C65" s="135"/>
      <c r="D65" s="135"/>
      <c r="E65" s="135">
        <f>'将来負担比率（分子）の構造'!J$42</f>
        <v>163</v>
      </c>
      <c r="F65" s="135"/>
      <c r="G65" s="135"/>
      <c r="H65" s="135">
        <f>'将来負担比率（分子）の構造'!K$42</f>
        <v>89</v>
      </c>
      <c r="I65" s="135"/>
      <c r="J65" s="135"/>
      <c r="K65" s="135">
        <f>'将来負担比率（分子）の構造'!L$42</f>
        <v>83</v>
      </c>
      <c r="L65" s="135"/>
      <c r="M65" s="135"/>
      <c r="N65" s="135">
        <f>'将来負担比率（分子）の構造'!M$42</f>
        <v>77</v>
      </c>
      <c r="O65" s="135"/>
      <c r="P65" s="135"/>
    </row>
    <row r="66" spans="1:16">
      <c r="A66" s="135" t="s">
        <v>25</v>
      </c>
      <c r="B66" s="135">
        <f>'将来負担比率（分子）の構造'!I$41</f>
        <v>7559</v>
      </c>
      <c r="C66" s="135"/>
      <c r="D66" s="135"/>
      <c r="E66" s="135">
        <f>'将来負担比率（分子）の構造'!J$41</f>
        <v>7144</v>
      </c>
      <c r="F66" s="135"/>
      <c r="G66" s="135"/>
      <c r="H66" s="135">
        <f>'将来負担比率（分子）の構造'!K$41</f>
        <v>6621</v>
      </c>
      <c r="I66" s="135"/>
      <c r="J66" s="135"/>
      <c r="K66" s="135">
        <f>'将来負担比率（分子）の構造'!L$41</f>
        <v>6367</v>
      </c>
      <c r="L66" s="135"/>
      <c r="M66" s="135"/>
      <c r="N66" s="135">
        <f>'将来負担比率（分子）の構造'!M$41</f>
        <v>6284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723462</v>
      </c>
      <c r="S5" s="583"/>
      <c r="T5" s="583"/>
      <c r="U5" s="583"/>
      <c r="V5" s="583"/>
      <c r="W5" s="583"/>
      <c r="X5" s="583"/>
      <c r="Y5" s="584"/>
      <c r="Z5" s="585">
        <v>8.3000000000000007</v>
      </c>
      <c r="AA5" s="585"/>
      <c r="AB5" s="585"/>
      <c r="AC5" s="585"/>
      <c r="AD5" s="586">
        <v>723462</v>
      </c>
      <c r="AE5" s="586"/>
      <c r="AF5" s="586"/>
      <c r="AG5" s="586"/>
      <c r="AH5" s="586"/>
      <c r="AI5" s="586"/>
      <c r="AJ5" s="586"/>
      <c r="AK5" s="586"/>
      <c r="AL5" s="587">
        <v>13.9</v>
      </c>
      <c r="AM5" s="588"/>
      <c r="AN5" s="588"/>
      <c r="AO5" s="589"/>
      <c r="AP5" s="579" t="s">
        <v>205</v>
      </c>
      <c r="AQ5" s="580"/>
      <c r="AR5" s="580"/>
      <c r="AS5" s="580"/>
      <c r="AT5" s="580"/>
      <c r="AU5" s="580"/>
      <c r="AV5" s="580"/>
      <c r="AW5" s="580"/>
      <c r="AX5" s="580"/>
      <c r="AY5" s="580"/>
      <c r="AZ5" s="580"/>
      <c r="BA5" s="580"/>
      <c r="BB5" s="580"/>
      <c r="BC5" s="580"/>
      <c r="BD5" s="580"/>
      <c r="BE5" s="580"/>
      <c r="BF5" s="581"/>
      <c r="BG5" s="593">
        <v>720756</v>
      </c>
      <c r="BH5" s="594"/>
      <c r="BI5" s="594"/>
      <c r="BJ5" s="594"/>
      <c r="BK5" s="594"/>
      <c r="BL5" s="594"/>
      <c r="BM5" s="594"/>
      <c r="BN5" s="595"/>
      <c r="BO5" s="596">
        <v>99.6</v>
      </c>
      <c r="BP5" s="596"/>
      <c r="BQ5" s="596"/>
      <c r="BR5" s="596"/>
      <c r="BS5" s="597" t="s">
        <v>206</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198</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64238</v>
      </c>
      <c r="S6" s="594"/>
      <c r="T6" s="594"/>
      <c r="U6" s="594"/>
      <c r="V6" s="594"/>
      <c r="W6" s="594"/>
      <c r="X6" s="594"/>
      <c r="Y6" s="595"/>
      <c r="Z6" s="596">
        <v>0.7</v>
      </c>
      <c r="AA6" s="596"/>
      <c r="AB6" s="596"/>
      <c r="AC6" s="596"/>
      <c r="AD6" s="597">
        <v>64238</v>
      </c>
      <c r="AE6" s="597"/>
      <c r="AF6" s="597"/>
      <c r="AG6" s="597"/>
      <c r="AH6" s="597"/>
      <c r="AI6" s="597"/>
      <c r="AJ6" s="597"/>
      <c r="AK6" s="597"/>
      <c r="AL6" s="598">
        <v>1.2</v>
      </c>
      <c r="AM6" s="599"/>
      <c r="AN6" s="599"/>
      <c r="AO6" s="600"/>
      <c r="AP6" s="590" t="s">
        <v>211</v>
      </c>
      <c r="AQ6" s="591"/>
      <c r="AR6" s="591"/>
      <c r="AS6" s="591"/>
      <c r="AT6" s="591"/>
      <c r="AU6" s="591"/>
      <c r="AV6" s="591"/>
      <c r="AW6" s="591"/>
      <c r="AX6" s="591"/>
      <c r="AY6" s="591"/>
      <c r="AZ6" s="591"/>
      <c r="BA6" s="591"/>
      <c r="BB6" s="591"/>
      <c r="BC6" s="591"/>
      <c r="BD6" s="591"/>
      <c r="BE6" s="591"/>
      <c r="BF6" s="592"/>
      <c r="BG6" s="593">
        <v>720756</v>
      </c>
      <c r="BH6" s="594"/>
      <c r="BI6" s="594"/>
      <c r="BJ6" s="594"/>
      <c r="BK6" s="594"/>
      <c r="BL6" s="594"/>
      <c r="BM6" s="594"/>
      <c r="BN6" s="595"/>
      <c r="BO6" s="596">
        <v>99.6</v>
      </c>
      <c r="BP6" s="596"/>
      <c r="BQ6" s="596"/>
      <c r="BR6" s="596"/>
      <c r="BS6" s="597" t="s">
        <v>206</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75280</v>
      </c>
      <c r="CS6" s="594"/>
      <c r="CT6" s="594"/>
      <c r="CU6" s="594"/>
      <c r="CV6" s="594"/>
      <c r="CW6" s="594"/>
      <c r="CX6" s="594"/>
      <c r="CY6" s="595"/>
      <c r="CZ6" s="596">
        <v>0.9</v>
      </c>
      <c r="DA6" s="596"/>
      <c r="DB6" s="596"/>
      <c r="DC6" s="596"/>
      <c r="DD6" s="602" t="s">
        <v>206</v>
      </c>
      <c r="DE6" s="594"/>
      <c r="DF6" s="594"/>
      <c r="DG6" s="594"/>
      <c r="DH6" s="594"/>
      <c r="DI6" s="594"/>
      <c r="DJ6" s="594"/>
      <c r="DK6" s="594"/>
      <c r="DL6" s="594"/>
      <c r="DM6" s="594"/>
      <c r="DN6" s="594"/>
      <c r="DO6" s="594"/>
      <c r="DP6" s="595"/>
      <c r="DQ6" s="602">
        <v>75280</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1719</v>
      </c>
      <c r="S7" s="594"/>
      <c r="T7" s="594"/>
      <c r="U7" s="594"/>
      <c r="V7" s="594"/>
      <c r="W7" s="594"/>
      <c r="X7" s="594"/>
      <c r="Y7" s="595"/>
      <c r="Z7" s="596">
        <v>0</v>
      </c>
      <c r="AA7" s="596"/>
      <c r="AB7" s="596"/>
      <c r="AC7" s="596"/>
      <c r="AD7" s="597">
        <v>1719</v>
      </c>
      <c r="AE7" s="597"/>
      <c r="AF7" s="597"/>
      <c r="AG7" s="597"/>
      <c r="AH7" s="597"/>
      <c r="AI7" s="597"/>
      <c r="AJ7" s="597"/>
      <c r="AK7" s="597"/>
      <c r="AL7" s="598">
        <v>0</v>
      </c>
      <c r="AM7" s="599"/>
      <c r="AN7" s="599"/>
      <c r="AO7" s="600"/>
      <c r="AP7" s="590" t="s">
        <v>214</v>
      </c>
      <c r="AQ7" s="591"/>
      <c r="AR7" s="591"/>
      <c r="AS7" s="591"/>
      <c r="AT7" s="591"/>
      <c r="AU7" s="591"/>
      <c r="AV7" s="591"/>
      <c r="AW7" s="591"/>
      <c r="AX7" s="591"/>
      <c r="AY7" s="591"/>
      <c r="AZ7" s="591"/>
      <c r="BA7" s="591"/>
      <c r="BB7" s="591"/>
      <c r="BC7" s="591"/>
      <c r="BD7" s="591"/>
      <c r="BE7" s="591"/>
      <c r="BF7" s="592"/>
      <c r="BG7" s="593">
        <v>291194</v>
      </c>
      <c r="BH7" s="594"/>
      <c r="BI7" s="594"/>
      <c r="BJ7" s="594"/>
      <c r="BK7" s="594"/>
      <c r="BL7" s="594"/>
      <c r="BM7" s="594"/>
      <c r="BN7" s="595"/>
      <c r="BO7" s="596">
        <v>40.299999999999997</v>
      </c>
      <c r="BP7" s="596"/>
      <c r="BQ7" s="596"/>
      <c r="BR7" s="596"/>
      <c r="BS7" s="597" t="s">
        <v>206</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1474494</v>
      </c>
      <c r="CS7" s="594"/>
      <c r="CT7" s="594"/>
      <c r="CU7" s="594"/>
      <c r="CV7" s="594"/>
      <c r="CW7" s="594"/>
      <c r="CX7" s="594"/>
      <c r="CY7" s="595"/>
      <c r="CZ7" s="596">
        <v>17.600000000000001</v>
      </c>
      <c r="DA7" s="596"/>
      <c r="DB7" s="596"/>
      <c r="DC7" s="596"/>
      <c r="DD7" s="602">
        <v>57433</v>
      </c>
      <c r="DE7" s="594"/>
      <c r="DF7" s="594"/>
      <c r="DG7" s="594"/>
      <c r="DH7" s="594"/>
      <c r="DI7" s="594"/>
      <c r="DJ7" s="594"/>
      <c r="DK7" s="594"/>
      <c r="DL7" s="594"/>
      <c r="DM7" s="594"/>
      <c r="DN7" s="594"/>
      <c r="DO7" s="594"/>
      <c r="DP7" s="595"/>
      <c r="DQ7" s="602">
        <v>1238815</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7419</v>
      </c>
      <c r="S8" s="594"/>
      <c r="T8" s="594"/>
      <c r="U8" s="594"/>
      <c r="V8" s="594"/>
      <c r="W8" s="594"/>
      <c r="X8" s="594"/>
      <c r="Y8" s="595"/>
      <c r="Z8" s="596">
        <v>0.1</v>
      </c>
      <c r="AA8" s="596"/>
      <c r="AB8" s="596"/>
      <c r="AC8" s="596"/>
      <c r="AD8" s="597">
        <v>7419</v>
      </c>
      <c r="AE8" s="597"/>
      <c r="AF8" s="597"/>
      <c r="AG8" s="597"/>
      <c r="AH8" s="597"/>
      <c r="AI8" s="597"/>
      <c r="AJ8" s="597"/>
      <c r="AK8" s="597"/>
      <c r="AL8" s="598">
        <v>0.1</v>
      </c>
      <c r="AM8" s="599"/>
      <c r="AN8" s="599"/>
      <c r="AO8" s="600"/>
      <c r="AP8" s="590" t="s">
        <v>217</v>
      </c>
      <c r="AQ8" s="591"/>
      <c r="AR8" s="591"/>
      <c r="AS8" s="591"/>
      <c r="AT8" s="591"/>
      <c r="AU8" s="591"/>
      <c r="AV8" s="591"/>
      <c r="AW8" s="591"/>
      <c r="AX8" s="591"/>
      <c r="AY8" s="591"/>
      <c r="AZ8" s="591"/>
      <c r="BA8" s="591"/>
      <c r="BB8" s="591"/>
      <c r="BC8" s="591"/>
      <c r="BD8" s="591"/>
      <c r="BE8" s="591"/>
      <c r="BF8" s="592"/>
      <c r="BG8" s="593">
        <v>13717</v>
      </c>
      <c r="BH8" s="594"/>
      <c r="BI8" s="594"/>
      <c r="BJ8" s="594"/>
      <c r="BK8" s="594"/>
      <c r="BL8" s="594"/>
      <c r="BM8" s="594"/>
      <c r="BN8" s="595"/>
      <c r="BO8" s="596">
        <v>1.9</v>
      </c>
      <c r="BP8" s="596"/>
      <c r="BQ8" s="596"/>
      <c r="BR8" s="596"/>
      <c r="BS8" s="602" t="s">
        <v>110</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1856235</v>
      </c>
      <c r="CS8" s="594"/>
      <c r="CT8" s="594"/>
      <c r="CU8" s="594"/>
      <c r="CV8" s="594"/>
      <c r="CW8" s="594"/>
      <c r="CX8" s="594"/>
      <c r="CY8" s="595"/>
      <c r="CZ8" s="596">
        <v>22.2</v>
      </c>
      <c r="DA8" s="596"/>
      <c r="DB8" s="596"/>
      <c r="DC8" s="596"/>
      <c r="DD8" s="602">
        <v>10996</v>
      </c>
      <c r="DE8" s="594"/>
      <c r="DF8" s="594"/>
      <c r="DG8" s="594"/>
      <c r="DH8" s="594"/>
      <c r="DI8" s="594"/>
      <c r="DJ8" s="594"/>
      <c r="DK8" s="594"/>
      <c r="DL8" s="594"/>
      <c r="DM8" s="594"/>
      <c r="DN8" s="594"/>
      <c r="DO8" s="594"/>
      <c r="DP8" s="595"/>
      <c r="DQ8" s="602">
        <v>1254112</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7180</v>
      </c>
      <c r="S9" s="594"/>
      <c r="T9" s="594"/>
      <c r="U9" s="594"/>
      <c r="V9" s="594"/>
      <c r="W9" s="594"/>
      <c r="X9" s="594"/>
      <c r="Y9" s="595"/>
      <c r="Z9" s="596">
        <v>0.1</v>
      </c>
      <c r="AA9" s="596"/>
      <c r="AB9" s="596"/>
      <c r="AC9" s="596"/>
      <c r="AD9" s="597">
        <v>7180</v>
      </c>
      <c r="AE9" s="597"/>
      <c r="AF9" s="597"/>
      <c r="AG9" s="597"/>
      <c r="AH9" s="597"/>
      <c r="AI9" s="597"/>
      <c r="AJ9" s="597"/>
      <c r="AK9" s="597"/>
      <c r="AL9" s="598">
        <v>0.1</v>
      </c>
      <c r="AM9" s="599"/>
      <c r="AN9" s="599"/>
      <c r="AO9" s="600"/>
      <c r="AP9" s="590" t="s">
        <v>220</v>
      </c>
      <c r="AQ9" s="591"/>
      <c r="AR9" s="591"/>
      <c r="AS9" s="591"/>
      <c r="AT9" s="591"/>
      <c r="AU9" s="591"/>
      <c r="AV9" s="591"/>
      <c r="AW9" s="591"/>
      <c r="AX9" s="591"/>
      <c r="AY9" s="591"/>
      <c r="AZ9" s="591"/>
      <c r="BA9" s="591"/>
      <c r="BB9" s="591"/>
      <c r="BC9" s="591"/>
      <c r="BD9" s="591"/>
      <c r="BE9" s="591"/>
      <c r="BF9" s="592"/>
      <c r="BG9" s="593">
        <v>235455</v>
      </c>
      <c r="BH9" s="594"/>
      <c r="BI9" s="594"/>
      <c r="BJ9" s="594"/>
      <c r="BK9" s="594"/>
      <c r="BL9" s="594"/>
      <c r="BM9" s="594"/>
      <c r="BN9" s="595"/>
      <c r="BO9" s="596">
        <v>32.5</v>
      </c>
      <c r="BP9" s="596"/>
      <c r="BQ9" s="596"/>
      <c r="BR9" s="596"/>
      <c r="BS9" s="602" t="s">
        <v>110</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760689</v>
      </c>
      <c r="CS9" s="594"/>
      <c r="CT9" s="594"/>
      <c r="CU9" s="594"/>
      <c r="CV9" s="594"/>
      <c r="CW9" s="594"/>
      <c r="CX9" s="594"/>
      <c r="CY9" s="595"/>
      <c r="CZ9" s="596">
        <v>9.1</v>
      </c>
      <c r="DA9" s="596"/>
      <c r="DB9" s="596"/>
      <c r="DC9" s="596"/>
      <c r="DD9" s="602">
        <v>27041</v>
      </c>
      <c r="DE9" s="594"/>
      <c r="DF9" s="594"/>
      <c r="DG9" s="594"/>
      <c r="DH9" s="594"/>
      <c r="DI9" s="594"/>
      <c r="DJ9" s="594"/>
      <c r="DK9" s="594"/>
      <c r="DL9" s="594"/>
      <c r="DM9" s="594"/>
      <c r="DN9" s="594"/>
      <c r="DO9" s="594"/>
      <c r="DP9" s="595"/>
      <c r="DQ9" s="602">
        <v>711209</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182499</v>
      </c>
      <c r="S10" s="594"/>
      <c r="T10" s="594"/>
      <c r="U10" s="594"/>
      <c r="V10" s="594"/>
      <c r="W10" s="594"/>
      <c r="X10" s="594"/>
      <c r="Y10" s="595"/>
      <c r="Z10" s="596">
        <v>2.1</v>
      </c>
      <c r="AA10" s="596"/>
      <c r="AB10" s="596"/>
      <c r="AC10" s="596"/>
      <c r="AD10" s="597">
        <v>182499</v>
      </c>
      <c r="AE10" s="597"/>
      <c r="AF10" s="597"/>
      <c r="AG10" s="597"/>
      <c r="AH10" s="597"/>
      <c r="AI10" s="597"/>
      <c r="AJ10" s="597"/>
      <c r="AK10" s="597"/>
      <c r="AL10" s="598">
        <v>3.5</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18057</v>
      </c>
      <c r="BH10" s="594"/>
      <c r="BI10" s="594"/>
      <c r="BJ10" s="594"/>
      <c r="BK10" s="594"/>
      <c r="BL10" s="594"/>
      <c r="BM10" s="594"/>
      <c r="BN10" s="595"/>
      <c r="BO10" s="596">
        <v>2.5</v>
      </c>
      <c r="BP10" s="596"/>
      <c r="BQ10" s="596"/>
      <c r="BR10" s="596"/>
      <c r="BS10" s="602" t="s">
        <v>110</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t="s">
        <v>110</v>
      </c>
      <c r="CS10" s="594"/>
      <c r="CT10" s="594"/>
      <c r="CU10" s="594"/>
      <c r="CV10" s="594"/>
      <c r="CW10" s="594"/>
      <c r="CX10" s="594"/>
      <c r="CY10" s="595"/>
      <c r="CZ10" s="596" t="s">
        <v>110</v>
      </c>
      <c r="DA10" s="596"/>
      <c r="DB10" s="596"/>
      <c r="DC10" s="596"/>
      <c r="DD10" s="602" t="s">
        <v>110</v>
      </c>
      <c r="DE10" s="594"/>
      <c r="DF10" s="594"/>
      <c r="DG10" s="594"/>
      <c r="DH10" s="594"/>
      <c r="DI10" s="594"/>
      <c r="DJ10" s="594"/>
      <c r="DK10" s="594"/>
      <c r="DL10" s="594"/>
      <c r="DM10" s="594"/>
      <c r="DN10" s="594"/>
      <c r="DO10" s="594"/>
      <c r="DP10" s="595"/>
      <c r="DQ10" s="602" t="s">
        <v>110</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110</v>
      </c>
      <c r="S11" s="594"/>
      <c r="T11" s="594"/>
      <c r="U11" s="594"/>
      <c r="V11" s="594"/>
      <c r="W11" s="594"/>
      <c r="X11" s="594"/>
      <c r="Y11" s="595"/>
      <c r="Z11" s="596" t="s">
        <v>110</v>
      </c>
      <c r="AA11" s="596"/>
      <c r="AB11" s="596"/>
      <c r="AC11" s="596"/>
      <c r="AD11" s="597" t="s">
        <v>110</v>
      </c>
      <c r="AE11" s="597"/>
      <c r="AF11" s="597"/>
      <c r="AG11" s="597"/>
      <c r="AH11" s="597"/>
      <c r="AI11" s="597"/>
      <c r="AJ11" s="597"/>
      <c r="AK11" s="597"/>
      <c r="AL11" s="598" t="s">
        <v>110</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23965</v>
      </c>
      <c r="BH11" s="594"/>
      <c r="BI11" s="594"/>
      <c r="BJ11" s="594"/>
      <c r="BK11" s="594"/>
      <c r="BL11" s="594"/>
      <c r="BM11" s="594"/>
      <c r="BN11" s="595"/>
      <c r="BO11" s="596">
        <v>3.3</v>
      </c>
      <c r="BP11" s="596"/>
      <c r="BQ11" s="596"/>
      <c r="BR11" s="596"/>
      <c r="BS11" s="602" t="s">
        <v>110</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425297</v>
      </c>
      <c r="CS11" s="594"/>
      <c r="CT11" s="594"/>
      <c r="CU11" s="594"/>
      <c r="CV11" s="594"/>
      <c r="CW11" s="594"/>
      <c r="CX11" s="594"/>
      <c r="CY11" s="595"/>
      <c r="CZ11" s="596">
        <v>5.0999999999999996</v>
      </c>
      <c r="DA11" s="596"/>
      <c r="DB11" s="596"/>
      <c r="DC11" s="596"/>
      <c r="DD11" s="602">
        <v>147835</v>
      </c>
      <c r="DE11" s="594"/>
      <c r="DF11" s="594"/>
      <c r="DG11" s="594"/>
      <c r="DH11" s="594"/>
      <c r="DI11" s="594"/>
      <c r="DJ11" s="594"/>
      <c r="DK11" s="594"/>
      <c r="DL11" s="594"/>
      <c r="DM11" s="594"/>
      <c r="DN11" s="594"/>
      <c r="DO11" s="594"/>
      <c r="DP11" s="595"/>
      <c r="DQ11" s="602">
        <v>195622</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333433</v>
      </c>
      <c r="BH12" s="594"/>
      <c r="BI12" s="594"/>
      <c r="BJ12" s="594"/>
      <c r="BK12" s="594"/>
      <c r="BL12" s="594"/>
      <c r="BM12" s="594"/>
      <c r="BN12" s="595"/>
      <c r="BO12" s="596">
        <v>46.1</v>
      </c>
      <c r="BP12" s="596"/>
      <c r="BQ12" s="596"/>
      <c r="BR12" s="596"/>
      <c r="BS12" s="602" t="s">
        <v>110</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149385</v>
      </c>
      <c r="CS12" s="594"/>
      <c r="CT12" s="594"/>
      <c r="CU12" s="594"/>
      <c r="CV12" s="594"/>
      <c r="CW12" s="594"/>
      <c r="CX12" s="594"/>
      <c r="CY12" s="595"/>
      <c r="CZ12" s="596">
        <v>1.8</v>
      </c>
      <c r="DA12" s="596"/>
      <c r="DB12" s="596"/>
      <c r="DC12" s="596"/>
      <c r="DD12" s="602">
        <v>27995</v>
      </c>
      <c r="DE12" s="594"/>
      <c r="DF12" s="594"/>
      <c r="DG12" s="594"/>
      <c r="DH12" s="594"/>
      <c r="DI12" s="594"/>
      <c r="DJ12" s="594"/>
      <c r="DK12" s="594"/>
      <c r="DL12" s="594"/>
      <c r="DM12" s="594"/>
      <c r="DN12" s="594"/>
      <c r="DO12" s="594"/>
      <c r="DP12" s="595"/>
      <c r="DQ12" s="602">
        <v>113365</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9005</v>
      </c>
      <c r="S13" s="594"/>
      <c r="T13" s="594"/>
      <c r="U13" s="594"/>
      <c r="V13" s="594"/>
      <c r="W13" s="594"/>
      <c r="X13" s="594"/>
      <c r="Y13" s="595"/>
      <c r="Z13" s="596">
        <v>0.1</v>
      </c>
      <c r="AA13" s="596"/>
      <c r="AB13" s="596"/>
      <c r="AC13" s="596"/>
      <c r="AD13" s="597">
        <v>9005</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332531</v>
      </c>
      <c r="BH13" s="594"/>
      <c r="BI13" s="594"/>
      <c r="BJ13" s="594"/>
      <c r="BK13" s="594"/>
      <c r="BL13" s="594"/>
      <c r="BM13" s="594"/>
      <c r="BN13" s="595"/>
      <c r="BO13" s="596">
        <v>46</v>
      </c>
      <c r="BP13" s="596"/>
      <c r="BQ13" s="596"/>
      <c r="BR13" s="596"/>
      <c r="BS13" s="602" t="s">
        <v>110</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723666</v>
      </c>
      <c r="CS13" s="594"/>
      <c r="CT13" s="594"/>
      <c r="CU13" s="594"/>
      <c r="CV13" s="594"/>
      <c r="CW13" s="594"/>
      <c r="CX13" s="594"/>
      <c r="CY13" s="595"/>
      <c r="CZ13" s="596">
        <v>8.6999999999999993</v>
      </c>
      <c r="DA13" s="596"/>
      <c r="DB13" s="596"/>
      <c r="DC13" s="596"/>
      <c r="DD13" s="602">
        <v>334207</v>
      </c>
      <c r="DE13" s="594"/>
      <c r="DF13" s="594"/>
      <c r="DG13" s="594"/>
      <c r="DH13" s="594"/>
      <c r="DI13" s="594"/>
      <c r="DJ13" s="594"/>
      <c r="DK13" s="594"/>
      <c r="DL13" s="594"/>
      <c r="DM13" s="594"/>
      <c r="DN13" s="594"/>
      <c r="DO13" s="594"/>
      <c r="DP13" s="595"/>
      <c r="DQ13" s="602">
        <v>399677</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26336</v>
      </c>
      <c r="BH14" s="594"/>
      <c r="BI14" s="594"/>
      <c r="BJ14" s="594"/>
      <c r="BK14" s="594"/>
      <c r="BL14" s="594"/>
      <c r="BM14" s="594"/>
      <c r="BN14" s="595"/>
      <c r="BO14" s="596">
        <v>3.6</v>
      </c>
      <c r="BP14" s="596"/>
      <c r="BQ14" s="596"/>
      <c r="BR14" s="596"/>
      <c r="BS14" s="602" t="s">
        <v>110</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551354</v>
      </c>
      <c r="CS14" s="594"/>
      <c r="CT14" s="594"/>
      <c r="CU14" s="594"/>
      <c r="CV14" s="594"/>
      <c r="CW14" s="594"/>
      <c r="CX14" s="594"/>
      <c r="CY14" s="595"/>
      <c r="CZ14" s="596">
        <v>6.6</v>
      </c>
      <c r="DA14" s="596"/>
      <c r="DB14" s="596"/>
      <c r="DC14" s="596"/>
      <c r="DD14" s="602">
        <v>164506</v>
      </c>
      <c r="DE14" s="594"/>
      <c r="DF14" s="594"/>
      <c r="DG14" s="594"/>
      <c r="DH14" s="594"/>
      <c r="DI14" s="594"/>
      <c r="DJ14" s="594"/>
      <c r="DK14" s="594"/>
      <c r="DL14" s="594"/>
      <c r="DM14" s="594"/>
      <c r="DN14" s="594"/>
      <c r="DO14" s="594"/>
      <c r="DP14" s="595"/>
      <c r="DQ14" s="602">
        <v>379885</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1124</v>
      </c>
      <c r="S15" s="594"/>
      <c r="T15" s="594"/>
      <c r="U15" s="594"/>
      <c r="V15" s="594"/>
      <c r="W15" s="594"/>
      <c r="X15" s="594"/>
      <c r="Y15" s="595"/>
      <c r="Z15" s="596">
        <v>0</v>
      </c>
      <c r="AA15" s="596"/>
      <c r="AB15" s="596"/>
      <c r="AC15" s="596"/>
      <c r="AD15" s="597">
        <v>1124</v>
      </c>
      <c r="AE15" s="597"/>
      <c r="AF15" s="597"/>
      <c r="AG15" s="597"/>
      <c r="AH15" s="597"/>
      <c r="AI15" s="597"/>
      <c r="AJ15" s="597"/>
      <c r="AK15" s="597"/>
      <c r="AL15" s="598">
        <v>0</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69793</v>
      </c>
      <c r="BH15" s="594"/>
      <c r="BI15" s="594"/>
      <c r="BJ15" s="594"/>
      <c r="BK15" s="594"/>
      <c r="BL15" s="594"/>
      <c r="BM15" s="594"/>
      <c r="BN15" s="595"/>
      <c r="BO15" s="596">
        <v>9.6</v>
      </c>
      <c r="BP15" s="596"/>
      <c r="BQ15" s="596"/>
      <c r="BR15" s="596"/>
      <c r="BS15" s="602" t="s">
        <v>110</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742213</v>
      </c>
      <c r="CS15" s="594"/>
      <c r="CT15" s="594"/>
      <c r="CU15" s="594"/>
      <c r="CV15" s="594"/>
      <c r="CW15" s="594"/>
      <c r="CX15" s="594"/>
      <c r="CY15" s="595"/>
      <c r="CZ15" s="596">
        <v>8.9</v>
      </c>
      <c r="DA15" s="596"/>
      <c r="DB15" s="596"/>
      <c r="DC15" s="596"/>
      <c r="DD15" s="602">
        <v>246716</v>
      </c>
      <c r="DE15" s="594"/>
      <c r="DF15" s="594"/>
      <c r="DG15" s="594"/>
      <c r="DH15" s="594"/>
      <c r="DI15" s="594"/>
      <c r="DJ15" s="594"/>
      <c r="DK15" s="594"/>
      <c r="DL15" s="594"/>
      <c r="DM15" s="594"/>
      <c r="DN15" s="594"/>
      <c r="DO15" s="594"/>
      <c r="DP15" s="595"/>
      <c r="DQ15" s="602">
        <v>504539</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4706208</v>
      </c>
      <c r="S16" s="594"/>
      <c r="T16" s="594"/>
      <c r="U16" s="594"/>
      <c r="V16" s="594"/>
      <c r="W16" s="594"/>
      <c r="X16" s="594"/>
      <c r="Y16" s="595"/>
      <c r="Z16" s="596">
        <v>54.1</v>
      </c>
      <c r="AA16" s="596"/>
      <c r="AB16" s="596"/>
      <c r="AC16" s="596"/>
      <c r="AD16" s="597">
        <v>4150025</v>
      </c>
      <c r="AE16" s="597"/>
      <c r="AF16" s="597"/>
      <c r="AG16" s="597"/>
      <c r="AH16" s="597"/>
      <c r="AI16" s="597"/>
      <c r="AJ16" s="597"/>
      <c r="AK16" s="597"/>
      <c r="AL16" s="598">
        <v>79.900000000000006</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245725</v>
      </c>
      <c r="CS16" s="594"/>
      <c r="CT16" s="594"/>
      <c r="CU16" s="594"/>
      <c r="CV16" s="594"/>
      <c r="CW16" s="594"/>
      <c r="CX16" s="594"/>
      <c r="CY16" s="595"/>
      <c r="CZ16" s="596">
        <v>2.9</v>
      </c>
      <c r="DA16" s="596"/>
      <c r="DB16" s="596"/>
      <c r="DC16" s="596"/>
      <c r="DD16" s="602" t="s">
        <v>110</v>
      </c>
      <c r="DE16" s="594"/>
      <c r="DF16" s="594"/>
      <c r="DG16" s="594"/>
      <c r="DH16" s="594"/>
      <c r="DI16" s="594"/>
      <c r="DJ16" s="594"/>
      <c r="DK16" s="594"/>
      <c r="DL16" s="594"/>
      <c r="DM16" s="594"/>
      <c r="DN16" s="594"/>
      <c r="DO16" s="594"/>
      <c r="DP16" s="595"/>
      <c r="DQ16" s="602">
        <v>57529</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4150025</v>
      </c>
      <c r="S17" s="594"/>
      <c r="T17" s="594"/>
      <c r="U17" s="594"/>
      <c r="V17" s="594"/>
      <c r="W17" s="594"/>
      <c r="X17" s="594"/>
      <c r="Y17" s="595"/>
      <c r="Z17" s="596">
        <v>47.7</v>
      </c>
      <c r="AA17" s="596"/>
      <c r="AB17" s="596"/>
      <c r="AC17" s="596"/>
      <c r="AD17" s="597">
        <v>4150025</v>
      </c>
      <c r="AE17" s="597"/>
      <c r="AF17" s="597"/>
      <c r="AG17" s="597"/>
      <c r="AH17" s="597"/>
      <c r="AI17" s="597"/>
      <c r="AJ17" s="597"/>
      <c r="AK17" s="597"/>
      <c r="AL17" s="598">
        <v>79.900000000000006</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954107</v>
      </c>
      <c r="CS17" s="594"/>
      <c r="CT17" s="594"/>
      <c r="CU17" s="594"/>
      <c r="CV17" s="594"/>
      <c r="CW17" s="594"/>
      <c r="CX17" s="594"/>
      <c r="CY17" s="595"/>
      <c r="CZ17" s="596">
        <v>11.4</v>
      </c>
      <c r="DA17" s="596"/>
      <c r="DB17" s="596"/>
      <c r="DC17" s="596"/>
      <c r="DD17" s="602" t="s">
        <v>110</v>
      </c>
      <c r="DE17" s="594"/>
      <c r="DF17" s="594"/>
      <c r="DG17" s="594"/>
      <c r="DH17" s="594"/>
      <c r="DI17" s="594"/>
      <c r="DJ17" s="594"/>
      <c r="DK17" s="594"/>
      <c r="DL17" s="594"/>
      <c r="DM17" s="594"/>
      <c r="DN17" s="594"/>
      <c r="DO17" s="594"/>
      <c r="DP17" s="595"/>
      <c r="DQ17" s="602">
        <v>932825</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556183</v>
      </c>
      <c r="S18" s="594"/>
      <c r="T18" s="594"/>
      <c r="U18" s="594"/>
      <c r="V18" s="594"/>
      <c r="W18" s="594"/>
      <c r="X18" s="594"/>
      <c r="Y18" s="595"/>
      <c r="Z18" s="596">
        <v>6.4</v>
      </c>
      <c r="AA18" s="596"/>
      <c r="AB18" s="596"/>
      <c r="AC18" s="596"/>
      <c r="AD18" s="597" t="s">
        <v>110</v>
      </c>
      <c r="AE18" s="597"/>
      <c r="AF18" s="597"/>
      <c r="AG18" s="597"/>
      <c r="AH18" s="597"/>
      <c r="AI18" s="597"/>
      <c r="AJ18" s="597"/>
      <c r="AK18" s="597"/>
      <c r="AL18" s="598" t="s">
        <v>110</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v>400633</v>
      </c>
      <c r="CS18" s="594"/>
      <c r="CT18" s="594"/>
      <c r="CU18" s="594"/>
      <c r="CV18" s="594"/>
      <c r="CW18" s="594"/>
      <c r="CX18" s="594"/>
      <c r="CY18" s="595"/>
      <c r="CZ18" s="596">
        <v>4.8</v>
      </c>
      <c r="DA18" s="596"/>
      <c r="DB18" s="596"/>
      <c r="DC18" s="596"/>
      <c r="DD18" s="602" t="s">
        <v>110</v>
      </c>
      <c r="DE18" s="594"/>
      <c r="DF18" s="594"/>
      <c r="DG18" s="594"/>
      <c r="DH18" s="594"/>
      <c r="DI18" s="594"/>
      <c r="DJ18" s="594"/>
      <c r="DK18" s="594"/>
      <c r="DL18" s="594"/>
      <c r="DM18" s="594"/>
      <c r="DN18" s="594"/>
      <c r="DO18" s="594"/>
      <c r="DP18" s="595"/>
      <c r="DQ18" s="602">
        <v>400000</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t="s">
        <v>110</v>
      </c>
      <c r="S19" s="594"/>
      <c r="T19" s="594"/>
      <c r="U19" s="594"/>
      <c r="V19" s="594"/>
      <c r="W19" s="594"/>
      <c r="X19" s="594"/>
      <c r="Y19" s="595"/>
      <c r="Z19" s="596" t="s">
        <v>110</v>
      </c>
      <c r="AA19" s="596"/>
      <c r="AB19" s="596"/>
      <c r="AC19" s="596"/>
      <c r="AD19" s="597" t="s">
        <v>110</v>
      </c>
      <c r="AE19" s="597"/>
      <c r="AF19" s="597"/>
      <c r="AG19" s="597"/>
      <c r="AH19" s="597"/>
      <c r="AI19" s="597"/>
      <c r="AJ19" s="597"/>
      <c r="AK19" s="597"/>
      <c r="AL19" s="598" t="s">
        <v>110</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2706</v>
      </c>
      <c r="BH19" s="594"/>
      <c r="BI19" s="594"/>
      <c r="BJ19" s="594"/>
      <c r="BK19" s="594"/>
      <c r="BL19" s="594"/>
      <c r="BM19" s="594"/>
      <c r="BN19" s="595"/>
      <c r="BO19" s="596">
        <v>0.4</v>
      </c>
      <c r="BP19" s="596"/>
      <c r="BQ19" s="596"/>
      <c r="BR19" s="596"/>
      <c r="BS19" s="602" t="s">
        <v>110</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5702854</v>
      </c>
      <c r="S20" s="594"/>
      <c r="T20" s="594"/>
      <c r="U20" s="594"/>
      <c r="V20" s="594"/>
      <c r="W20" s="594"/>
      <c r="X20" s="594"/>
      <c r="Y20" s="595"/>
      <c r="Z20" s="596">
        <v>65.599999999999994</v>
      </c>
      <c r="AA20" s="596"/>
      <c r="AB20" s="596"/>
      <c r="AC20" s="596"/>
      <c r="AD20" s="597">
        <v>5146671</v>
      </c>
      <c r="AE20" s="597"/>
      <c r="AF20" s="597"/>
      <c r="AG20" s="597"/>
      <c r="AH20" s="597"/>
      <c r="AI20" s="597"/>
      <c r="AJ20" s="597"/>
      <c r="AK20" s="597"/>
      <c r="AL20" s="598">
        <v>99.1</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2706</v>
      </c>
      <c r="BH20" s="594"/>
      <c r="BI20" s="594"/>
      <c r="BJ20" s="594"/>
      <c r="BK20" s="594"/>
      <c r="BL20" s="594"/>
      <c r="BM20" s="594"/>
      <c r="BN20" s="595"/>
      <c r="BO20" s="596">
        <v>0.4</v>
      </c>
      <c r="BP20" s="596"/>
      <c r="BQ20" s="596"/>
      <c r="BR20" s="596"/>
      <c r="BS20" s="602" t="s">
        <v>110</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8359078</v>
      </c>
      <c r="CS20" s="594"/>
      <c r="CT20" s="594"/>
      <c r="CU20" s="594"/>
      <c r="CV20" s="594"/>
      <c r="CW20" s="594"/>
      <c r="CX20" s="594"/>
      <c r="CY20" s="595"/>
      <c r="CZ20" s="596">
        <v>100</v>
      </c>
      <c r="DA20" s="596"/>
      <c r="DB20" s="596"/>
      <c r="DC20" s="596"/>
      <c r="DD20" s="602">
        <v>1016729</v>
      </c>
      <c r="DE20" s="594"/>
      <c r="DF20" s="594"/>
      <c r="DG20" s="594"/>
      <c r="DH20" s="594"/>
      <c r="DI20" s="594"/>
      <c r="DJ20" s="594"/>
      <c r="DK20" s="594"/>
      <c r="DL20" s="594"/>
      <c r="DM20" s="594"/>
      <c r="DN20" s="594"/>
      <c r="DO20" s="594"/>
      <c r="DP20" s="595"/>
      <c r="DQ20" s="602">
        <v>6262858</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1299</v>
      </c>
      <c r="S21" s="594"/>
      <c r="T21" s="594"/>
      <c r="U21" s="594"/>
      <c r="V21" s="594"/>
      <c r="W21" s="594"/>
      <c r="X21" s="594"/>
      <c r="Y21" s="595"/>
      <c r="Z21" s="596">
        <v>0</v>
      </c>
      <c r="AA21" s="596"/>
      <c r="AB21" s="596"/>
      <c r="AC21" s="596"/>
      <c r="AD21" s="597">
        <v>1299</v>
      </c>
      <c r="AE21" s="597"/>
      <c r="AF21" s="597"/>
      <c r="AG21" s="597"/>
      <c r="AH21" s="597"/>
      <c r="AI21" s="597"/>
      <c r="AJ21" s="597"/>
      <c r="AK21" s="597"/>
      <c r="AL21" s="598">
        <v>0</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2706</v>
      </c>
      <c r="BH21" s="594"/>
      <c r="BI21" s="594"/>
      <c r="BJ21" s="594"/>
      <c r="BK21" s="594"/>
      <c r="BL21" s="594"/>
      <c r="BM21" s="594"/>
      <c r="BN21" s="595"/>
      <c r="BO21" s="596">
        <v>0.4</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61972</v>
      </c>
      <c r="S22" s="594"/>
      <c r="T22" s="594"/>
      <c r="U22" s="594"/>
      <c r="V22" s="594"/>
      <c r="W22" s="594"/>
      <c r="X22" s="594"/>
      <c r="Y22" s="595"/>
      <c r="Z22" s="596">
        <v>0.7</v>
      </c>
      <c r="AA22" s="596"/>
      <c r="AB22" s="596"/>
      <c r="AC22" s="596"/>
      <c r="AD22" s="597" t="s">
        <v>110</v>
      </c>
      <c r="AE22" s="597"/>
      <c r="AF22" s="597"/>
      <c r="AG22" s="597"/>
      <c r="AH22" s="597"/>
      <c r="AI22" s="597"/>
      <c r="AJ22" s="597"/>
      <c r="AK22" s="597"/>
      <c r="AL22" s="598" t="s">
        <v>110</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83691</v>
      </c>
      <c r="S23" s="594"/>
      <c r="T23" s="594"/>
      <c r="U23" s="594"/>
      <c r="V23" s="594"/>
      <c r="W23" s="594"/>
      <c r="X23" s="594"/>
      <c r="Y23" s="595"/>
      <c r="Z23" s="596">
        <v>1</v>
      </c>
      <c r="AA23" s="596"/>
      <c r="AB23" s="596"/>
      <c r="AC23" s="596"/>
      <c r="AD23" s="597" t="s">
        <v>110</v>
      </c>
      <c r="AE23" s="597"/>
      <c r="AF23" s="597"/>
      <c r="AG23" s="597"/>
      <c r="AH23" s="597"/>
      <c r="AI23" s="597"/>
      <c r="AJ23" s="597"/>
      <c r="AK23" s="597"/>
      <c r="AL23" s="598" t="s">
        <v>110</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6141</v>
      </c>
      <c r="S24" s="594"/>
      <c r="T24" s="594"/>
      <c r="U24" s="594"/>
      <c r="V24" s="594"/>
      <c r="W24" s="594"/>
      <c r="X24" s="594"/>
      <c r="Y24" s="595"/>
      <c r="Z24" s="596">
        <v>0.1</v>
      </c>
      <c r="AA24" s="596"/>
      <c r="AB24" s="596"/>
      <c r="AC24" s="596"/>
      <c r="AD24" s="597" t="s">
        <v>110</v>
      </c>
      <c r="AE24" s="597"/>
      <c r="AF24" s="597"/>
      <c r="AG24" s="597"/>
      <c r="AH24" s="597"/>
      <c r="AI24" s="597"/>
      <c r="AJ24" s="597"/>
      <c r="AK24" s="597"/>
      <c r="AL24" s="598" t="s">
        <v>110</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2354988</v>
      </c>
      <c r="CS24" s="583"/>
      <c r="CT24" s="583"/>
      <c r="CU24" s="583"/>
      <c r="CV24" s="583"/>
      <c r="CW24" s="583"/>
      <c r="CX24" s="583"/>
      <c r="CY24" s="584"/>
      <c r="CZ24" s="620">
        <v>28.2</v>
      </c>
      <c r="DA24" s="621"/>
      <c r="DB24" s="621"/>
      <c r="DC24" s="622"/>
      <c r="DD24" s="619">
        <v>1946238</v>
      </c>
      <c r="DE24" s="583"/>
      <c r="DF24" s="583"/>
      <c r="DG24" s="583"/>
      <c r="DH24" s="583"/>
      <c r="DI24" s="583"/>
      <c r="DJ24" s="583"/>
      <c r="DK24" s="584"/>
      <c r="DL24" s="619">
        <v>1828751</v>
      </c>
      <c r="DM24" s="583"/>
      <c r="DN24" s="583"/>
      <c r="DO24" s="583"/>
      <c r="DP24" s="583"/>
      <c r="DQ24" s="583"/>
      <c r="DR24" s="583"/>
      <c r="DS24" s="583"/>
      <c r="DT24" s="583"/>
      <c r="DU24" s="583"/>
      <c r="DV24" s="584"/>
      <c r="DW24" s="587">
        <v>33.700000000000003</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594391</v>
      </c>
      <c r="S25" s="594"/>
      <c r="T25" s="594"/>
      <c r="U25" s="594"/>
      <c r="V25" s="594"/>
      <c r="W25" s="594"/>
      <c r="X25" s="594"/>
      <c r="Y25" s="595"/>
      <c r="Z25" s="596">
        <v>6.8</v>
      </c>
      <c r="AA25" s="596"/>
      <c r="AB25" s="596"/>
      <c r="AC25" s="596"/>
      <c r="AD25" s="597" t="s">
        <v>110</v>
      </c>
      <c r="AE25" s="597"/>
      <c r="AF25" s="597"/>
      <c r="AG25" s="597"/>
      <c r="AH25" s="597"/>
      <c r="AI25" s="597"/>
      <c r="AJ25" s="597"/>
      <c r="AK25" s="597"/>
      <c r="AL25" s="598" t="s">
        <v>110</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897587</v>
      </c>
      <c r="CS25" s="623"/>
      <c r="CT25" s="623"/>
      <c r="CU25" s="623"/>
      <c r="CV25" s="623"/>
      <c r="CW25" s="623"/>
      <c r="CX25" s="623"/>
      <c r="CY25" s="624"/>
      <c r="CZ25" s="631">
        <v>10.7</v>
      </c>
      <c r="DA25" s="632"/>
      <c r="DB25" s="632"/>
      <c r="DC25" s="633"/>
      <c r="DD25" s="602">
        <v>850999</v>
      </c>
      <c r="DE25" s="623"/>
      <c r="DF25" s="623"/>
      <c r="DG25" s="623"/>
      <c r="DH25" s="623"/>
      <c r="DI25" s="623"/>
      <c r="DJ25" s="623"/>
      <c r="DK25" s="624"/>
      <c r="DL25" s="602">
        <v>840093</v>
      </c>
      <c r="DM25" s="623"/>
      <c r="DN25" s="623"/>
      <c r="DO25" s="623"/>
      <c r="DP25" s="623"/>
      <c r="DQ25" s="623"/>
      <c r="DR25" s="623"/>
      <c r="DS25" s="623"/>
      <c r="DT25" s="623"/>
      <c r="DU25" s="623"/>
      <c r="DV25" s="624"/>
      <c r="DW25" s="598">
        <v>15.5</v>
      </c>
      <c r="DX25" s="625"/>
      <c r="DY25" s="625"/>
      <c r="DZ25" s="625"/>
      <c r="EA25" s="625"/>
      <c r="EB25" s="625"/>
      <c r="EC25" s="626"/>
    </row>
    <row r="26" spans="2:133" ht="11.25" customHeight="1">
      <c r="B26" s="627" t="s">
        <v>273</v>
      </c>
      <c r="C26" s="628"/>
      <c r="D26" s="628"/>
      <c r="E26" s="628"/>
      <c r="F26" s="628"/>
      <c r="G26" s="628"/>
      <c r="H26" s="628"/>
      <c r="I26" s="628"/>
      <c r="J26" s="628"/>
      <c r="K26" s="628"/>
      <c r="L26" s="628"/>
      <c r="M26" s="628"/>
      <c r="N26" s="628"/>
      <c r="O26" s="628"/>
      <c r="P26" s="628"/>
      <c r="Q26" s="629"/>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274</v>
      </c>
      <c r="AQ26" s="630"/>
      <c r="AR26" s="630"/>
      <c r="AS26" s="630"/>
      <c r="AT26" s="630"/>
      <c r="AU26" s="630"/>
      <c r="AV26" s="630"/>
      <c r="AW26" s="630"/>
      <c r="AX26" s="630"/>
      <c r="AY26" s="630"/>
      <c r="AZ26" s="630"/>
      <c r="BA26" s="630"/>
      <c r="BB26" s="630"/>
      <c r="BC26" s="630"/>
      <c r="BD26" s="630"/>
      <c r="BE26" s="630"/>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548440</v>
      </c>
      <c r="CS26" s="594"/>
      <c r="CT26" s="594"/>
      <c r="CU26" s="594"/>
      <c r="CV26" s="594"/>
      <c r="CW26" s="594"/>
      <c r="CX26" s="594"/>
      <c r="CY26" s="595"/>
      <c r="CZ26" s="631">
        <v>6.6</v>
      </c>
      <c r="DA26" s="632"/>
      <c r="DB26" s="632"/>
      <c r="DC26" s="633"/>
      <c r="DD26" s="602">
        <v>512147</v>
      </c>
      <c r="DE26" s="594"/>
      <c r="DF26" s="594"/>
      <c r="DG26" s="594"/>
      <c r="DH26" s="594"/>
      <c r="DI26" s="594"/>
      <c r="DJ26" s="594"/>
      <c r="DK26" s="595"/>
      <c r="DL26" s="602" t="s">
        <v>206</v>
      </c>
      <c r="DM26" s="594"/>
      <c r="DN26" s="594"/>
      <c r="DO26" s="594"/>
      <c r="DP26" s="594"/>
      <c r="DQ26" s="594"/>
      <c r="DR26" s="594"/>
      <c r="DS26" s="594"/>
      <c r="DT26" s="594"/>
      <c r="DU26" s="594"/>
      <c r="DV26" s="595"/>
      <c r="DW26" s="598" t="s">
        <v>206</v>
      </c>
      <c r="DX26" s="625"/>
      <c r="DY26" s="625"/>
      <c r="DZ26" s="625"/>
      <c r="EA26" s="625"/>
      <c r="EB26" s="625"/>
      <c r="EC26" s="626"/>
    </row>
    <row r="27" spans="2:133" ht="11.25" customHeight="1">
      <c r="B27" s="590" t="s">
        <v>276</v>
      </c>
      <c r="C27" s="591"/>
      <c r="D27" s="591"/>
      <c r="E27" s="591"/>
      <c r="F27" s="591"/>
      <c r="G27" s="591"/>
      <c r="H27" s="591"/>
      <c r="I27" s="591"/>
      <c r="J27" s="591"/>
      <c r="K27" s="591"/>
      <c r="L27" s="591"/>
      <c r="M27" s="591"/>
      <c r="N27" s="591"/>
      <c r="O27" s="591"/>
      <c r="P27" s="591"/>
      <c r="Q27" s="592"/>
      <c r="R27" s="593">
        <v>566356</v>
      </c>
      <c r="S27" s="594"/>
      <c r="T27" s="594"/>
      <c r="U27" s="594"/>
      <c r="V27" s="594"/>
      <c r="W27" s="594"/>
      <c r="X27" s="594"/>
      <c r="Y27" s="595"/>
      <c r="Z27" s="596">
        <v>6.5</v>
      </c>
      <c r="AA27" s="596"/>
      <c r="AB27" s="596"/>
      <c r="AC27" s="596"/>
      <c r="AD27" s="597" t="s">
        <v>110</v>
      </c>
      <c r="AE27" s="597"/>
      <c r="AF27" s="597"/>
      <c r="AG27" s="597"/>
      <c r="AH27" s="597"/>
      <c r="AI27" s="597"/>
      <c r="AJ27" s="597"/>
      <c r="AK27" s="597"/>
      <c r="AL27" s="598" t="s">
        <v>110</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723462</v>
      </c>
      <c r="BH27" s="594"/>
      <c r="BI27" s="594"/>
      <c r="BJ27" s="594"/>
      <c r="BK27" s="594"/>
      <c r="BL27" s="594"/>
      <c r="BM27" s="594"/>
      <c r="BN27" s="595"/>
      <c r="BO27" s="596">
        <v>100</v>
      </c>
      <c r="BP27" s="596"/>
      <c r="BQ27" s="596"/>
      <c r="BR27" s="596"/>
      <c r="BS27" s="602" t="s">
        <v>110</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503294</v>
      </c>
      <c r="CS27" s="623"/>
      <c r="CT27" s="623"/>
      <c r="CU27" s="623"/>
      <c r="CV27" s="623"/>
      <c r="CW27" s="623"/>
      <c r="CX27" s="623"/>
      <c r="CY27" s="624"/>
      <c r="CZ27" s="631">
        <v>6</v>
      </c>
      <c r="DA27" s="632"/>
      <c r="DB27" s="632"/>
      <c r="DC27" s="633"/>
      <c r="DD27" s="602">
        <v>162414</v>
      </c>
      <c r="DE27" s="623"/>
      <c r="DF27" s="623"/>
      <c r="DG27" s="623"/>
      <c r="DH27" s="623"/>
      <c r="DI27" s="623"/>
      <c r="DJ27" s="623"/>
      <c r="DK27" s="624"/>
      <c r="DL27" s="602">
        <v>162212</v>
      </c>
      <c r="DM27" s="623"/>
      <c r="DN27" s="623"/>
      <c r="DO27" s="623"/>
      <c r="DP27" s="623"/>
      <c r="DQ27" s="623"/>
      <c r="DR27" s="623"/>
      <c r="DS27" s="623"/>
      <c r="DT27" s="623"/>
      <c r="DU27" s="623"/>
      <c r="DV27" s="624"/>
      <c r="DW27" s="598">
        <v>3</v>
      </c>
      <c r="DX27" s="625"/>
      <c r="DY27" s="625"/>
      <c r="DZ27" s="625"/>
      <c r="EA27" s="625"/>
      <c r="EB27" s="625"/>
      <c r="EC27" s="626"/>
    </row>
    <row r="28" spans="2:133" ht="11.25" customHeight="1">
      <c r="B28" s="590" t="s">
        <v>279</v>
      </c>
      <c r="C28" s="591"/>
      <c r="D28" s="591"/>
      <c r="E28" s="591"/>
      <c r="F28" s="591"/>
      <c r="G28" s="591"/>
      <c r="H28" s="591"/>
      <c r="I28" s="591"/>
      <c r="J28" s="591"/>
      <c r="K28" s="591"/>
      <c r="L28" s="591"/>
      <c r="M28" s="591"/>
      <c r="N28" s="591"/>
      <c r="O28" s="591"/>
      <c r="P28" s="591"/>
      <c r="Q28" s="592"/>
      <c r="R28" s="593">
        <v>57956</v>
      </c>
      <c r="S28" s="594"/>
      <c r="T28" s="594"/>
      <c r="U28" s="594"/>
      <c r="V28" s="594"/>
      <c r="W28" s="594"/>
      <c r="X28" s="594"/>
      <c r="Y28" s="595"/>
      <c r="Z28" s="596">
        <v>0.7</v>
      </c>
      <c r="AA28" s="596"/>
      <c r="AB28" s="596"/>
      <c r="AC28" s="596"/>
      <c r="AD28" s="597">
        <v>44608</v>
      </c>
      <c r="AE28" s="597"/>
      <c r="AF28" s="597"/>
      <c r="AG28" s="597"/>
      <c r="AH28" s="597"/>
      <c r="AI28" s="597"/>
      <c r="AJ28" s="597"/>
      <c r="AK28" s="597"/>
      <c r="AL28" s="598">
        <v>0.9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954107</v>
      </c>
      <c r="CS28" s="594"/>
      <c r="CT28" s="594"/>
      <c r="CU28" s="594"/>
      <c r="CV28" s="594"/>
      <c r="CW28" s="594"/>
      <c r="CX28" s="594"/>
      <c r="CY28" s="595"/>
      <c r="CZ28" s="631">
        <v>11.4</v>
      </c>
      <c r="DA28" s="632"/>
      <c r="DB28" s="632"/>
      <c r="DC28" s="633"/>
      <c r="DD28" s="602">
        <v>932825</v>
      </c>
      <c r="DE28" s="594"/>
      <c r="DF28" s="594"/>
      <c r="DG28" s="594"/>
      <c r="DH28" s="594"/>
      <c r="DI28" s="594"/>
      <c r="DJ28" s="594"/>
      <c r="DK28" s="595"/>
      <c r="DL28" s="602">
        <v>826446</v>
      </c>
      <c r="DM28" s="594"/>
      <c r="DN28" s="594"/>
      <c r="DO28" s="594"/>
      <c r="DP28" s="594"/>
      <c r="DQ28" s="594"/>
      <c r="DR28" s="594"/>
      <c r="DS28" s="594"/>
      <c r="DT28" s="594"/>
      <c r="DU28" s="594"/>
      <c r="DV28" s="595"/>
      <c r="DW28" s="598">
        <v>15.2</v>
      </c>
      <c r="DX28" s="625"/>
      <c r="DY28" s="625"/>
      <c r="DZ28" s="625"/>
      <c r="EA28" s="625"/>
      <c r="EB28" s="625"/>
      <c r="EC28" s="626"/>
    </row>
    <row r="29" spans="2:133" ht="11.25" customHeight="1">
      <c r="B29" s="590" t="s">
        <v>281</v>
      </c>
      <c r="C29" s="591"/>
      <c r="D29" s="591"/>
      <c r="E29" s="591"/>
      <c r="F29" s="591"/>
      <c r="G29" s="591"/>
      <c r="H29" s="591"/>
      <c r="I29" s="591"/>
      <c r="J29" s="591"/>
      <c r="K29" s="591"/>
      <c r="L29" s="591"/>
      <c r="M29" s="591"/>
      <c r="N29" s="591"/>
      <c r="O29" s="591"/>
      <c r="P29" s="591"/>
      <c r="Q29" s="592"/>
      <c r="R29" s="593">
        <v>2328</v>
      </c>
      <c r="S29" s="594"/>
      <c r="T29" s="594"/>
      <c r="U29" s="594"/>
      <c r="V29" s="594"/>
      <c r="W29" s="594"/>
      <c r="X29" s="594"/>
      <c r="Y29" s="595"/>
      <c r="Z29" s="596">
        <v>0</v>
      </c>
      <c r="AA29" s="596"/>
      <c r="AB29" s="596"/>
      <c r="AC29" s="596"/>
      <c r="AD29" s="597" t="s">
        <v>110</v>
      </c>
      <c r="AE29" s="597"/>
      <c r="AF29" s="597"/>
      <c r="AG29" s="597"/>
      <c r="AH29" s="597"/>
      <c r="AI29" s="597"/>
      <c r="AJ29" s="597"/>
      <c r="AK29" s="597"/>
      <c r="AL29" s="598" t="s">
        <v>110</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48" t="s">
        <v>284</v>
      </c>
      <c r="CE29" s="649"/>
      <c r="CF29" s="607" t="s">
        <v>285</v>
      </c>
      <c r="CG29" s="608"/>
      <c r="CH29" s="608"/>
      <c r="CI29" s="608"/>
      <c r="CJ29" s="608"/>
      <c r="CK29" s="608"/>
      <c r="CL29" s="608"/>
      <c r="CM29" s="608"/>
      <c r="CN29" s="608"/>
      <c r="CO29" s="608"/>
      <c r="CP29" s="608"/>
      <c r="CQ29" s="609"/>
      <c r="CR29" s="593">
        <v>954107</v>
      </c>
      <c r="CS29" s="623"/>
      <c r="CT29" s="623"/>
      <c r="CU29" s="623"/>
      <c r="CV29" s="623"/>
      <c r="CW29" s="623"/>
      <c r="CX29" s="623"/>
      <c r="CY29" s="624"/>
      <c r="CZ29" s="631">
        <v>11.4</v>
      </c>
      <c r="DA29" s="632"/>
      <c r="DB29" s="632"/>
      <c r="DC29" s="633"/>
      <c r="DD29" s="602">
        <v>932825</v>
      </c>
      <c r="DE29" s="623"/>
      <c r="DF29" s="623"/>
      <c r="DG29" s="623"/>
      <c r="DH29" s="623"/>
      <c r="DI29" s="623"/>
      <c r="DJ29" s="623"/>
      <c r="DK29" s="624"/>
      <c r="DL29" s="602">
        <v>826446</v>
      </c>
      <c r="DM29" s="623"/>
      <c r="DN29" s="623"/>
      <c r="DO29" s="623"/>
      <c r="DP29" s="623"/>
      <c r="DQ29" s="623"/>
      <c r="DR29" s="623"/>
      <c r="DS29" s="623"/>
      <c r="DT29" s="623"/>
      <c r="DU29" s="623"/>
      <c r="DV29" s="624"/>
      <c r="DW29" s="598">
        <v>15.2</v>
      </c>
      <c r="DX29" s="625"/>
      <c r="DY29" s="625"/>
      <c r="DZ29" s="625"/>
      <c r="EA29" s="625"/>
      <c r="EB29" s="625"/>
      <c r="EC29" s="626"/>
    </row>
    <row r="30" spans="2:133" ht="11.25" customHeight="1">
      <c r="B30" s="590" t="s">
        <v>286</v>
      </c>
      <c r="C30" s="591"/>
      <c r="D30" s="591"/>
      <c r="E30" s="591"/>
      <c r="F30" s="591"/>
      <c r="G30" s="591"/>
      <c r="H30" s="591"/>
      <c r="I30" s="591"/>
      <c r="J30" s="591"/>
      <c r="K30" s="591"/>
      <c r="L30" s="591"/>
      <c r="M30" s="591"/>
      <c r="N30" s="591"/>
      <c r="O30" s="591"/>
      <c r="P30" s="591"/>
      <c r="Q30" s="592"/>
      <c r="R30" s="593">
        <v>308512</v>
      </c>
      <c r="S30" s="594"/>
      <c r="T30" s="594"/>
      <c r="U30" s="594"/>
      <c r="V30" s="594"/>
      <c r="W30" s="594"/>
      <c r="X30" s="594"/>
      <c r="Y30" s="595"/>
      <c r="Z30" s="596">
        <v>3.5</v>
      </c>
      <c r="AA30" s="596"/>
      <c r="AB30" s="596"/>
      <c r="AC30" s="596"/>
      <c r="AD30" s="597" t="s">
        <v>110</v>
      </c>
      <c r="AE30" s="597"/>
      <c r="AF30" s="597"/>
      <c r="AG30" s="597"/>
      <c r="AH30" s="597"/>
      <c r="AI30" s="597"/>
      <c r="AJ30" s="597"/>
      <c r="AK30" s="597"/>
      <c r="AL30" s="598" t="s">
        <v>110</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7">
        <v>96.7</v>
      </c>
      <c r="BH30" s="658"/>
      <c r="BI30" s="658"/>
      <c r="BJ30" s="658"/>
      <c r="BK30" s="658"/>
      <c r="BL30" s="658"/>
      <c r="BM30" s="588">
        <v>90.4</v>
      </c>
      <c r="BN30" s="658"/>
      <c r="BO30" s="658"/>
      <c r="BP30" s="658"/>
      <c r="BQ30" s="659"/>
      <c r="BR30" s="657">
        <v>96.3</v>
      </c>
      <c r="BS30" s="658"/>
      <c r="BT30" s="658"/>
      <c r="BU30" s="658"/>
      <c r="BV30" s="658"/>
      <c r="BW30" s="658"/>
      <c r="BX30" s="588">
        <v>89.7</v>
      </c>
      <c r="BY30" s="658"/>
      <c r="BZ30" s="658"/>
      <c r="CA30" s="658"/>
      <c r="CB30" s="659"/>
      <c r="CD30" s="650"/>
      <c r="CE30" s="651"/>
      <c r="CF30" s="607" t="s">
        <v>289</v>
      </c>
      <c r="CG30" s="608"/>
      <c r="CH30" s="608"/>
      <c r="CI30" s="608"/>
      <c r="CJ30" s="608"/>
      <c r="CK30" s="608"/>
      <c r="CL30" s="608"/>
      <c r="CM30" s="608"/>
      <c r="CN30" s="608"/>
      <c r="CO30" s="608"/>
      <c r="CP30" s="608"/>
      <c r="CQ30" s="609"/>
      <c r="CR30" s="593">
        <v>891288</v>
      </c>
      <c r="CS30" s="594"/>
      <c r="CT30" s="594"/>
      <c r="CU30" s="594"/>
      <c r="CV30" s="594"/>
      <c r="CW30" s="594"/>
      <c r="CX30" s="594"/>
      <c r="CY30" s="595"/>
      <c r="CZ30" s="631">
        <v>10.7</v>
      </c>
      <c r="DA30" s="632"/>
      <c r="DB30" s="632"/>
      <c r="DC30" s="633"/>
      <c r="DD30" s="602">
        <v>870025</v>
      </c>
      <c r="DE30" s="594"/>
      <c r="DF30" s="594"/>
      <c r="DG30" s="594"/>
      <c r="DH30" s="594"/>
      <c r="DI30" s="594"/>
      <c r="DJ30" s="594"/>
      <c r="DK30" s="595"/>
      <c r="DL30" s="602">
        <v>767065</v>
      </c>
      <c r="DM30" s="594"/>
      <c r="DN30" s="594"/>
      <c r="DO30" s="594"/>
      <c r="DP30" s="594"/>
      <c r="DQ30" s="594"/>
      <c r="DR30" s="594"/>
      <c r="DS30" s="594"/>
      <c r="DT30" s="594"/>
      <c r="DU30" s="594"/>
      <c r="DV30" s="595"/>
      <c r="DW30" s="598">
        <v>14.1</v>
      </c>
      <c r="DX30" s="625"/>
      <c r="DY30" s="625"/>
      <c r="DZ30" s="625"/>
      <c r="EA30" s="625"/>
      <c r="EB30" s="625"/>
      <c r="EC30" s="626"/>
    </row>
    <row r="31" spans="2:133" ht="11.25" customHeight="1">
      <c r="B31" s="590" t="s">
        <v>290</v>
      </c>
      <c r="C31" s="591"/>
      <c r="D31" s="591"/>
      <c r="E31" s="591"/>
      <c r="F31" s="591"/>
      <c r="G31" s="591"/>
      <c r="H31" s="591"/>
      <c r="I31" s="591"/>
      <c r="J31" s="591"/>
      <c r="K31" s="591"/>
      <c r="L31" s="591"/>
      <c r="M31" s="591"/>
      <c r="N31" s="591"/>
      <c r="O31" s="591"/>
      <c r="P31" s="591"/>
      <c r="Q31" s="592"/>
      <c r="R31" s="593">
        <v>363096</v>
      </c>
      <c r="S31" s="594"/>
      <c r="T31" s="594"/>
      <c r="U31" s="594"/>
      <c r="V31" s="594"/>
      <c r="W31" s="594"/>
      <c r="X31" s="594"/>
      <c r="Y31" s="595"/>
      <c r="Z31" s="596">
        <v>4.2</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54">
        <v>97.3</v>
      </c>
      <c r="BH31" s="623"/>
      <c r="BI31" s="623"/>
      <c r="BJ31" s="623"/>
      <c r="BK31" s="623"/>
      <c r="BL31" s="623"/>
      <c r="BM31" s="599">
        <v>95.5</v>
      </c>
      <c r="BN31" s="655"/>
      <c r="BO31" s="655"/>
      <c r="BP31" s="655"/>
      <c r="BQ31" s="656"/>
      <c r="BR31" s="654">
        <v>97.5</v>
      </c>
      <c r="BS31" s="623"/>
      <c r="BT31" s="623"/>
      <c r="BU31" s="623"/>
      <c r="BV31" s="623"/>
      <c r="BW31" s="623"/>
      <c r="BX31" s="599">
        <v>95</v>
      </c>
      <c r="BY31" s="655"/>
      <c r="BZ31" s="655"/>
      <c r="CA31" s="655"/>
      <c r="CB31" s="656"/>
      <c r="CD31" s="650"/>
      <c r="CE31" s="651"/>
      <c r="CF31" s="607" t="s">
        <v>293</v>
      </c>
      <c r="CG31" s="608"/>
      <c r="CH31" s="608"/>
      <c r="CI31" s="608"/>
      <c r="CJ31" s="608"/>
      <c r="CK31" s="608"/>
      <c r="CL31" s="608"/>
      <c r="CM31" s="608"/>
      <c r="CN31" s="608"/>
      <c r="CO31" s="608"/>
      <c r="CP31" s="608"/>
      <c r="CQ31" s="609"/>
      <c r="CR31" s="593">
        <v>62819</v>
      </c>
      <c r="CS31" s="623"/>
      <c r="CT31" s="623"/>
      <c r="CU31" s="623"/>
      <c r="CV31" s="623"/>
      <c r="CW31" s="623"/>
      <c r="CX31" s="623"/>
      <c r="CY31" s="624"/>
      <c r="CZ31" s="631">
        <v>0.8</v>
      </c>
      <c r="DA31" s="632"/>
      <c r="DB31" s="632"/>
      <c r="DC31" s="633"/>
      <c r="DD31" s="602">
        <v>62800</v>
      </c>
      <c r="DE31" s="623"/>
      <c r="DF31" s="623"/>
      <c r="DG31" s="623"/>
      <c r="DH31" s="623"/>
      <c r="DI31" s="623"/>
      <c r="DJ31" s="623"/>
      <c r="DK31" s="624"/>
      <c r="DL31" s="602">
        <v>59381</v>
      </c>
      <c r="DM31" s="623"/>
      <c r="DN31" s="623"/>
      <c r="DO31" s="623"/>
      <c r="DP31" s="623"/>
      <c r="DQ31" s="623"/>
      <c r="DR31" s="623"/>
      <c r="DS31" s="623"/>
      <c r="DT31" s="623"/>
      <c r="DU31" s="623"/>
      <c r="DV31" s="624"/>
      <c r="DW31" s="598">
        <v>1.1000000000000001</v>
      </c>
      <c r="DX31" s="625"/>
      <c r="DY31" s="625"/>
      <c r="DZ31" s="625"/>
      <c r="EA31" s="625"/>
      <c r="EB31" s="625"/>
      <c r="EC31" s="626"/>
    </row>
    <row r="32" spans="2:133" ht="11.25" customHeight="1">
      <c r="B32" s="590" t="s">
        <v>294</v>
      </c>
      <c r="C32" s="591"/>
      <c r="D32" s="591"/>
      <c r="E32" s="591"/>
      <c r="F32" s="591"/>
      <c r="G32" s="591"/>
      <c r="H32" s="591"/>
      <c r="I32" s="591"/>
      <c r="J32" s="591"/>
      <c r="K32" s="591"/>
      <c r="L32" s="591"/>
      <c r="M32" s="591"/>
      <c r="N32" s="591"/>
      <c r="O32" s="591"/>
      <c r="P32" s="591"/>
      <c r="Q32" s="592"/>
      <c r="R32" s="593">
        <v>137135</v>
      </c>
      <c r="S32" s="594"/>
      <c r="T32" s="594"/>
      <c r="U32" s="594"/>
      <c r="V32" s="594"/>
      <c r="W32" s="594"/>
      <c r="X32" s="594"/>
      <c r="Y32" s="595"/>
      <c r="Z32" s="596">
        <v>1.6</v>
      </c>
      <c r="AA32" s="596"/>
      <c r="AB32" s="596"/>
      <c r="AC32" s="596"/>
      <c r="AD32" s="597">
        <v>1</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95.7</v>
      </c>
      <c r="BH32" s="661"/>
      <c r="BI32" s="661"/>
      <c r="BJ32" s="661"/>
      <c r="BK32" s="661"/>
      <c r="BL32" s="661"/>
      <c r="BM32" s="662">
        <v>84.7</v>
      </c>
      <c r="BN32" s="661"/>
      <c r="BO32" s="661"/>
      <c r="BP32" s="661"/>
      <c r="BQ32" s="663"/>
      <c r="BR32" s="660">
        <v>94.7</v>
      </c>
      <c r="BS32" s="661"/>
      <c r="BT32" s="661"/>
      <c r="BU32" s="661"/>
      <c r="BV32" s="661"/>
      <c r="BW32" s="661"/>
      <c r="BX32" s="662">
        <v>83.8</v>
      </c>
      <c r="BY32" s="661"/>
      <c r="BZ32" s="661"/>
      <c r="CA32" s="661"/>
      <c r="CB32" s="663"/>
      <c r="CD32" s="652"/>
      <c r="CE32" s="653"/>
      <c r="CF32" s="607" t="s">
        <v>296</v>
      </c>
      <c r="CG32" s="608"/>
      <c r="CH32" s="608"/>
      <c r="CI32" s="608"/>
      <c r="CJ32" s="608"/>
      <c r="CK32" s="608"/>
      <c r="CL32" s="608"/>
      <c r="CM32" s="608"/>
      <c r="CN32" s="608"/>
      <c r="CO32" s="608"/>
      <c r="CP32" s="608"/>
      <c r="CQ32" s="609"/>
      <c r="CR32" s="593" t="s">
        <v>110</v>
      </c>
      <c r="CS32" s="594"/>
      <c r="CT32" s="594"/>
      <c r="CU32" s="594"/>
      <c r="CV32" s="594"/>
      <c r="CW32" s="594"/>
      <c r="CX32" s="594"/>
      <c r="CY32" s="595"/>
      <c r="CZ32" s="631" t="s">
        <v>110</v>
      </c>
      <c r="DA32" s="632"/>
      <c r="DB32" s="632"/>
      <c r="DC32" s="633"/>
      <c r="DD32" s="602" t="s">
        <v>110</v>
      </c>
      <c r="DE32" s="594"/>
      <c r="DF32" s="594"/>
      <c r="DG32" s="594"/>
      <c r="DH32" s="594"/>
      <c r="DI32" s="594"/>
      <c r="DJ32" s="594"/>
      <c r="DK32" s="595"/>
      <c r="DL32" s="602" t="s">
        <v>110</v>
      </c>
      <c r="DM32" s="594"/>
      <c r="DN32" s="594"/>
      <c r="DO32" s="594"/>
      <c r="DP32" s="594"/>
      <c r="DQ32" s="594"/>
      <c r="DR32" s="594"/>
      <c r="DS32" s="594"/>
      <c r="DT32" s="594"/>
      <c r="DU32" s="594"/>
      <c r="DV32" s="595"/>
      <c r="DW32" s="598" t="s">
        <v>110</v>
      </c>
      <c r="DX32" s="625"/>
      <c r="DY32" s="625"/>
      <c r="DZ32" s="625"/>
      <c r="EA32" s="625"/>
      <c r="EB32" s="625"/>
      <c r="EC32" s="626"/>
    </row>
    <row r="33" spans="2:133" ht="11.25" customHeight="1">
      <c r="B33" s="590" t="s">
        <v>297</v>
      </c>
      <c r="C33" s="591"/>
      <c r="D33" s="591"/>
      <c r="E33" s="591"/>
      <c r="F33" s="591"/>
      <c r="G33" s="591"/>
      <c r="H33" s="591"/>
      <c r="I33" s="591"/>
      <c r="J33" s="591"/>
      <c r="K33" s="591"/>
      <c r="L33" s="591"/>
      <c r="M33" s="591"/>
      <c r="N33" s="591"/>
      <c r="O33" s="591"/>
      <c r="P33" s="591"/>
      <c r="Q33" s="592"/>
      <c r="R33" s="593">
        <v>808000</v>
      </c>
      <c r="S33" s="594"/>
      <c r="T33" s="594"/>
      <c r="U33" s="594"/>
      <c r="V33" s="594"/>
      <c r="W33" s="594"/>
      <c r="X33" s="594"/>
      <c r="Y33" s="595"/>
      <c r="Z33" s="596">
        <v>9.3000000000000007</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4741636</v>
      </c>
      <c r="CS33" s="623"/>
      <c r="CT33" s="623"/>
      <c r="CU33" s="623"/>
      <c r="CV33" s="623"/>
      <c r="CW33" s="623"/>
      <c r="CX33" s="623"/>
      <c r="CY33" s="624"/>
      <c r="CZ33" s="631">
        <v>56.7</v>
      </c>
      <c r="DA33" s="632"/>
      <c r="DB33" s="632"/>
      <c r="DC33" s="633"/>
      <c r="DD33" s="602">
        <v>4049581</v>
      </c>
      <c r="DE33" s="623"/>
      <c r="DF33" s="623"/>
      <c r="DG33" s="623"/>
      <c r="DH33" s="623"/>
      <c r="DI33" s="623"/>
      <c r="DJ33" s="623"/>
      <c r="DK33" s="624"/>
      <c r="DL33" s="602">
        <v>2219344</v>
      </c>
      <c r="DM33" s="623"/>
      <c r="DN33" s="623"/>
      <c r="DO33" s="623"/>
      <c r="DP33" s="623"/>
      <c r="DQ33" s="623"/>
      <c r="DR33" s="623"/>
      <c r="DS33" s="623"/>
      <c r="DT33" s="623"/>
      <c r="DU33" s="623"/>
      <c r="DV33" s="624"/>
      <c r="DW33" s="598">
        <v>40.9</v>
      </c>
      <c r="DX33" s="625"/>
      <c r="DY33" s="625"/>
      <c r="DZ33" s="625"/>
      <c r="EA33" s="625"/>
      <c r="EB33" s="625"/>
      <c r="EC33" s="626"/>
    </row>
    <row r="34" spans="2:133" ht="11.25" customHeight="1">
      <c r="B34" s="590" t="s">
        <v>299</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1367049</v>
      </c>
      <c r="CS34" s="594"/>
      <c r="CT34" s="594"/>
      <c r="CU34" s="594"/>
      <c r="CV34" s="594"/>
      <c r="CW34" s="594"/>
      <c r="CX34" s="594"/>
      <c r="CY34" s="595"/>
      <c r="CZ34" s="631">
        <v>16.399999999999999</v>
      </c>
      <c r="DA34" s="632"/>
      <c r="DB34" s="632"/>
      <c r="DC34" s="633"/>
      <c r="DD34" s="602">
        <v>982416</v>
      </c>
      <c r="DE34" s="594"/>
      <c r="DF34" s="594"/>
      <c r="DG34" s="594"/>
      <c r="DH34" s="594"/>
      <c r="DI34" s="594"/>
      <c r="DJ34" s="594"/>
      <c r="DK34" s="595"/>
      <c r="DL34" s="602">
        <v>574867</v>
      </c>
      <c r="DM34" s="594"/>
      <c r="DN34" s="594"/>
      <c r="DO34" s="594"/>
      <c r="DP34" s="594"/>
      <c r="DQ34" s="594"/>
      <c r="DR34" s="594"/>
      <c r="DS34" s="594"/>
      <c r="DT34" s="594"/>
      <c r="DU34" s="594"/>
      <c r="DV34" s="595"/>
      <c r="DW34" s="598">
        <v>10.6</v>
      </c>
      <c r="DX34" s="625"/>
      <c r="DY34" s="625"/>
      <c r="DZ34" s="625"/>
      <c r="EA34" s="625"/>
      <c r="EB34" s="625"/>
      <c r="EC34" s="626"/>
    </row>
    <row r="35" spans="2:133" ht="11.25" customHeight="1">
      <c r="B35" s="590" t="s">
        <v>303</v>
      </c>
      <c r="C35" s="591"/>
      <c r="D35" s="591"/>
      <c r="E35" s="591"/>
      <c r="F35" s="591"/>
      <c r="G35" s="591"/>
      <c r="H35" s="591"/>
      <c r="I35" s="591"/>
      <c r="J35" s="591"/>
      <c r="K35" s="591"/>
      <c r="L35" s="591"/>
      <c r="M35" s="591"/>
      <c r="N35" s="591"/>
      <c r="O35" s="591"/>
      <c r="P35" s="591"/>
      <c r="Q35" s="592"/>
      <c r="R35" s="593">
        <v>240000</v>
      </c>
      <c r="S35" s="594"/>
      <c r="T35" s="594"/>
      <c r="U35" s="594"/>
      <c r="V35" s="594"/>
      <c r="W35" s="594"/>
      <c r="X35" s="594"/>
      <c r="Y35" s="595"/>
      <c r="Z35" s="596">
        <v>2.8</v>
      </c>
      <c r="AA35" s="596"/>
      <c r="AB35" s="596"/>
      <c r="AC35" s="596"/>
      <c r="AD35" s="597" t="s">
        <v>110</v>
      </c>
      <c r="AE35" s="597"/>
      <c r="AF35" s="597"/>
      <c r="AG35" s="597"/>
      <c r="AH35" s="597"/>
      <c r="AI35" s="597"/>
      <c r="AJ35" s="597"/>
      <c r="AK35" s="597"/>
      <c r="AL35" s="598" t="s">
        <v>110</v>
      </c>
      <c r="AM35" s="599"/>
      <c r="AN35" s="599"/>
      <c r="AO35" s="600"/>
      <c r="AP35" s="186"/>
      <c r="AQ35" s="604" t="s">
        <v>304</v>
      </c>
      <c r="AR35" s="605"/>
      <c r="AS35" s="605"/>
      <c r="AT35" s="605"/>
      <c r="AU35" s="605"/>
      <c r="AV35" s="605"/>
      <c r="AW35" s="605"/>
      <c r="AX35" s="605"/>
      <c r="AY35" s="606"/>
      <c r="AZ35" s="582">
        <v>1405250</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10250</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57496</v>
      </c>
      <c r="CS35" s="623"/>
      <c r="CT35" s="623"/>
      <c r="CU35" s="623"/>
      <c r="CV35" s="623"/>
      <c r="CW35" s="623"/>
      <c r="CX35" s="623"/>
      <c r="CY35" s="624"/>
      <c r="CZ35" s="631">
        <v>0.7</v>
      </c>
      <c r="DA35" s="632"/>
      <c r="DB35" s="632"/>
      <c r="DC35" s="633"/>
      <c r="DD35" s="602">
        <v>50727</v>
      </c>
      <c r="DE35" s="623"/>
      <c r="DF35" s="623"/>
      <c r="DG35" s="623"/>
      <c r="DH35" s="623"/>
      <c r="DI35" s="623"/>
      <c r="DJ35" s="623"/>
      <c r="DK35" s="624"/>
      <c r="DL35" s="602">
        <v>31409</v>
      </c>
      <c r="DM35" s="623"/>
      <c r="DN35" s="623"/>
      <c r="DO35" s="623"/>
      <c r="DP35" s="623"/>
      <c r="DQ35" s="623"/>
      <c r="DR35" s="623"/>
      <c r="DS35" s="623"/>
      <c r="DT35" s="623"/>
      <c r="DU35" s="623"/>
      <c r="DV35" s="624"/>
      <c r="DW35" s="598">
        <v>0.6</v>
      </c>
      <c r="DX35" s="625"/>
      <c r="DY35" s="625"/>
      <c r="DZ35" s="625"/>
      <c r="EA35" s="625"/>
      <c r="EB35" s="625"/>
      <c r="EC35" s="626"/>
    </row>
    <row r="36" spans="2:133" ht="11.25" customHeight="1">
      <c r="B36" s="636" t="s">
        <v>307</v>
      </c>
      <c r="C36" s="637"/>
      <c r="D36" s="637"/>
      <c r="E36" s="637"/>
      <c r="F36" s="637"/>
      <c r="G36" s="637"/>
      <c r="H36" s="637"/>
      <c r="I36" s="637"/>
      <c r="J36" s="637"/>
      <c r="K36" s="637"/>
      <c r="L36" s="637"/>
      <c r="M36" s="637"/>
      <c r="N36" s="637"/>
      <c r="O36" s="637"/>
      <c r="P36" s="637"/>
      <c r="Q36" s="638"/>
      <c r="R36" s="665">
        <v>8693731</v>
      </c>
      <c r="S36" s="666"/>
      <c r="T36" s="666"/>
      <c r="U36" s="666"/>
      <c r="V36" s="666"/>
      <c r="W36" s="666"/>
      <c r="X36" s="666"/>
      <c r="Y36" s="667"/>
      <c r="Z36" s="668">
        <v>100</v>
      </c>
      <c r="AA36" s="668"/>
      <c r="AB36" s="668"/>
      <c r="AC36" s="668"/>
      <c r="AD36" s="669">
        <v>5192579</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330000</v>
      </c>
      <c r="BA36" s="594"/>
      <c r="BB36" s="594"/>
      <c r="BC36" s="594"/>
      <c r="BD36" s="623"/>
      <c r="BE36" s="623"/>
      <c r="BF36" s="656"/>
      <c r="BG36" s="607" t="s">
        <v>309</v>
      </c>
      <c r="BH36" s="608"/>
      <c r="BI36" s="608"/>
      <c r="BJ36" s="608"/>
      <c r="BK36" s="608"/>
      <c r="BL36" s="608"/>
      <c r="BM36" s="608"/>
      <c r="BN36" s="608"/>
      <c r="BO36" s="608"/>
      <c r="BP36" s="608"/>
      <c r="BQ36" s="608"/>
      <c r="BR36" s="608"/>
      <c r="BS36" s="608"/>
      <c r="BT36" s="608"/>
      <c r="BU36" s="609"/>
      <c r="BV36" s="593">
        <v>-15311</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1315141</v>
      </c>
      <c r="CS36" s="594"/>
      <c r="CT36" s="594"/>
      <c r="CU36" s="594"/>
      <c r="CV36" s="594"/>
      <c r="CW36" s="594"/>
      <c r="CX36" s="594"/>
      <c r="CY36" s="595"/>
      <c r="CZ36" s="631">
        <v>15.7</v>
      </c>
      <c r="DA36" s="632"/>
      <c r="DB36" s="632"/>
      <c r="DC36" s="633"/>
      <c r="DD36" s="602">
        <v>1146307</v>
      </c>
      <c r="DE36" s="594"/>
      <c r="DF36" s="594"/>
      <c r="DG36" s="594"/>
      <c r="DH36" s="594"/>
      <c r="DI36" s="594"/>
      <c r="DJ36" s="594"/>
      <c r="DK36" s="595"/>
      <c r="DL36" s="602">
        <v>982944</v>
      </c>
      <c r="DM36" s="594"/>
      <c r="DN36" s="594"/>
      <c r="DO36" s="594"/>
      <c r="DP36" s="594"/>
      <c r="DQ36" s="594"/>
      <c r="DR36" s="594"/>
      <c r="DS36" s="594"/>
      <c r="DT36" s="594"/>
      <c r="DU36" s="594"/>
      <c r="DV36" s="595"/>
      <c r="DW36" s="598">
        <v>18.100000000000001</v>
      </c>
      <c r="DX36" s="625"/>
      <c r="DY36" s="625"/>
      <c r="DZ36" s="625"/>
      <c r="EA36" s="625"/>
      <c r="EB36" s="625"/>
      <c r="EC36" s="626"/>
    </row>
    <row r="37" spans="2:133" ht="11.25" customHeight="1">
      <c r="AQ37" s="672" t="s">
        <v>311</v>
      </c>
      <c r="AR37" s="673"/>
      <c r="AS37" s="673"/>
      <c r="AT37" s="673"/>
      <c r="AU37" s="673"/>
      <c r="AV37" s="673"/>
      <c r="AW37" s="673"/>
      <c r="AX37" s="673"/>
      <c r="AY37" s="674"/>
      <c r="AZ37" s="593">
        <v>238008</v>
      </c>
      <c r="BA37" s="594"/>
      <c r="BB37" s="594"/>
      <c r="BC37" s="594"/>
      <c r="BD37" s="623"/>
      <c r="BE37" s="623"/>
      <c r="BF37" s="656"/>
      <c r="BG37" s="607" t="s">
        <v>312</v>
      </c>
      <c r="BH37" s="608"/>
      <c r="BI37" s="608"/>
      <c r="BJ37" s="608"/>
      <c r="BK37" s="608"/>
      <c r="BL37" s="608"/>
      <c r="BM37" s="608"/>
      <c r="BN37" s="608"/>
      <c r="BO37" s="608"/>
      <c r="BP37" s="608"/>
      <c r="BQ37" s="608"/>
      <c r="BR37" s="608"/>
      <c r="BS37" s="608"/>
      <c r="BT37" s="608"/>
      <c r="BU37" s="609"/>
      <c r="BV37" s="593">
        <v>1831</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541267</v>
      </c>
      <c r="CS37" s="623"/>
      <c r="CT37" s="623"/>
      <c r="CU37" s="623"/>
      <c r="CV37" s="623"/>
      <c r="CW37" s="623"/>
      <c r="CX37" s="623"/>
      <c r="CY37" s="624"/>
      <c r="CZ37" s="631">
        <v>6.5</v>
      </c>
      <c r="DA37" s="632"/>
      <c r="DB37" s="632"/>
      <c r="DC37" s="633"/>
      <c r="DD37" s="602">
        <v>541267</v>
      </c>
      <c r="DE37" s="623"/>
      <c r="DF37" s="623"/>
      <c r="DG37" s="623"/>
      <c r="DH37" s="623"/>
      <c r="DI37" s="623"/>
      <c r="DJ37" s="623"/>
      <c r="DK37" s="624"/>
      <c r="DL37" s="602">
        <v>541267</v>
      </c>
      <c r="DM37" s="623"/>
      <c r="DN37" s="623"/>
      <c r="DO37" s="623"/>
      <c r="DP37" s="623"/>
      <c r="DQ37" s="623"/>
      <c r="DR37" s="623"/>
      <c r="DS37" s="623"/>
      <c r="DT37" s="623"/>
      <c r="DU37" s="623"/>
      <c r="DV37" s="624"/>
      <c r="DW37" s="598">
        <v>10</v>
      </c>
      <c r="DX37" s="625"/>
      <c r="DY37" s="625"/>
      <c r="DZ37" s="625"/>
      <c r="EA37" s="625"/>
      <c r="EB37" s="625"/>
      <c r="EC37" s="626"/>
    </row>
    <row r="38" spans="2:133" ht="11.25" customHeight="1">
      <c r="AQ38" s="672" t="s">
        <v>314</v>
      </c>
      <c r="AR38" s="673"/>
      <c r="AS38" s="673"/>
      <c r="AT38" s="673"/>
      <c r="AU38" s="673"/>
      <c r="AV38" s="673"/>
      <c r="AW38" s="673"/>
      <c r="AX38" s="673"/>
      <c r="AY38" s="674"/>
      <c r="AZ38" s="593">
        <v>40374</v>
      </c>
      <c r="BA38" s="594"/>
      <c r="BB38" s="594"/>
      <c r="BC38" s="594"/>
      <c r="BD38" s="623"/>
      <c r="BE38" s="623"/>
      <c r="BF38" s="656"/>
      <c r="BG38" s="607" t="s">
        <v>315</v>
      </c>
      <c r="BH38" s="608"/>
      <c r="BI38" s="608"/>
      <c r="BJ38" s="608"/>
      <c r="BK38" s="608"/>
      <c r="BL38" s="608"/>
      <c r="BM38" s="608"/>
      <c r="BN38" s="608"/>
      <c r="BO38" s="608"/>
      <c r="BP38" s="608"/>
      <c r="BQ38" s="608"/>
      <c r="BR38" s="608"/>
      <c r="BS38" s="608"/>
      <c r="BT38" s="608"/>
      <c r="BU38" s="609"/>
      <c r="BV38" s="593">
        <v>3008</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1075250</v>
      </c>
      <c r="CS38" s="594"/>
      <c r="CT38" s="594"/>
      <c r="CU38" s="594"/>
      <c r="CV38" s="594"/>
      <c r="CW38" s="594"/>
      <c r="CX38" s="594"/>
      <c r="CY38" s="595"/>
      <c r="CZ38" s="631">
        <v>12.9</v>
      </c>
      <c r="DA38" s="632"/>
      <c r="DB38" s="632"/>
      <c r="DC38" s="633"/>
      <c r="DD38" s="602">
        <v>963599</v>
      </c>
      <c r="DE38" s="594"/>
      <c r="DF38" s="594"/>
      <c r="DG38" s="594"/>
      <c r="DH38" s="594"/>
      <c r="DI38" s="594"/>
      <c r="DJ38" s="594"/>
      <c r="DK38" s="595"/>
      <c r="DL38" s="602">
        <v>630124</v>
      </c>
      <c r="DM38" s="594"/>
      <c r="DN38" s="594"/>
      <c r="DO38" s="594"/>
      <c r="DP38" s="594"/>
      <c r="DQ38" s="594"/>
      <c r="DR38" s="594"/>
      <c r="DS38" s="594"/>
      <c r="DT38" s="594"/>
      <c r="DU38" s="594"/>
      <c r="DV38" s="595"/>
      <c r="DW38" s="598">
        <v>11.6</v>
      </c>
      <c r="DX38" s="625"/>
      <c r="DY38" s="625"/>
      <c r="DZ38" s="625"/>
      <c r="EA38" s="625"/>
      <c r="EB38" s="625"/>
      <c r="EC38" s="626"/>
    </row>
    <row r="39" spans="2:133" ht="11.25" customHeight="1">
      <c r="AQ39" s="672" t="s">
        <v>317</v>
      </c>
      <c r="AR39" s="673"/>
      <c r="AS39" s="673"/>
      <c r="AT39" s="673"/>
      <c r="AU39" s="673"/>
      <c r="AV39" s="673"/>
      <c r="AW39" s="673"/>
      <c r="AX39" s="673"/>
      <c r="AY39" s="674"/>
      <c r="AZ39" s="593">
        <v>11246</v>
      </c>
      <c r="BA39" s="594"/>
      <c r="BB39" s="594"/>
      <c r="BC39" s="594"/>
      <c r="BD39" s="623"/>
      <c r="BE39" s="623"/>
      <c r="BF39" s="656"/>
      <c r="BG39" s="675" t="s">
        <v>318</v>
      </c>
      <c r="BH39" s="676"/>
      <c r="BI39" s="676"/>
      <c r="BJ39" s="676"/>
      <c r="BK39" s="676"/>
      <c r="BL39" s="187"/>
      <c r="BM39" s="608" t="s">
        <v>319</v>
      </c>
      <c r="BN39" s="608"/>
      <c r="BO39" s="608"/>
      <c r="BP39" s="608"/>
      <c r="BQ39" s="608"/>
      <c r="BR39" s="608"/>
      <c r="BS39" s="608"/>
      <c r="BT39" s="608"/>
      <c r="BU39" s="609"/>
      <c r="BV39" s="593">
        <v>84</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926700</v>
      </c>
      <c r="CS39" s="623"/>
      <c r="CT39" s="623"/>
      <c r="CU39" s="623"/>
      <c r="CV39" s="623"/>
      <c r="CW39" s="623"/>
      <c r="CX39" s="623"/>
      <c r="CY39" s="624"/>
      <c r="CZ39" s="631">
        <v>11.1</v>
      </c>
      <c r="DA39" s="632"/>
      <c r="DB39" s="632"/>
      <c r="DC39" s="633"/>
      <c r="DD39" s="602">
        <v>906532</v>
      </c>
      <c r="DE39" s="623"/>
      <c r="DF39" s="623"/>
      <c r="DG39" s="623"/>
      <c r="DH39" s="623"/>
      <c r="DI39" s="623"/>
      <c r="DJ39" s="623"/>
      <c r="DK39" s="624"/>
      <c r="DL39" s="602" t="s">
        <v>110</v>
      </c>
      <c r="DM39" s="623"/>
      <c r="DN39" s="623"/>
      <c r="DO39" s="623"/>
      <c r="DP39" s="623"/>
      <c r="DQ39" s="623"/>
      <c r="DR39" s="623"/>
      <c r="DS39" s="623"/>
      <c r="DT39" s="623"/>
      <c r="DU39" s="623"/>
      <c r="DV39" s="624"/>
      <c r="DW39" s="598" t="s">
        <v>110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323853</v>
      </c>
      <c r="BA40" s="594"/>
      <c r="BB40" s="594"/>
      <c r="BC40" s="594"/>
      <c r="BD40" s="623"/>
      <c r="BE40" s="623"/>
      <c r="BF40" s="656"/>
      <c r="BG40" s="675"/>
      <c r="BH40" s="676"/>
      <c r="BI40" s="676"/>
      <c r="BJ40" s="676"/>
      <c r="BK40" s="676"/>
      <c r="BL40" s="187"/>
      <c r="BM40" s="608" t="s">
        <v>322</v>
      </c>
      <c r="BN40" s="608"/>
      <c r="BO40" s="608"/>
      <c r="BP40" s="608"/>
      <c r="BQ40" s="608"/>
      <c r="BR40" s="608"/>
      <c r="BS40" s="608"/>
      <c r="BT40" s="608"/>
      <c r="BU40" s="609"/>
      <c r="BV40" s="593">
        <v>156</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t="s">
        <v>110</v>
      </c>
      <c r="CS40" s="594"/>
      <c r="CT40" s="594"/>
      <c r="CU40" s="594"/>
      <c r="CV40" s="594"/>
      <c r="CW40" s="594"/>
      <c r="CX40" s="594"/>
      <c r="CY40" s="595"/>
      <c r="CZ40" s="631" t="s">
        <v>110</v>
      </c>
      <c r="DA40" s="632"/>
      <c r="DB40" s="632"/>
      <c r="DC40" s="633"/>
      <c r="DD40" s="602" t="s">
        <v>110</v>
      </c>
      <c r="DE40" s="594"/>
      <c r="DF40" s="594"/>
      <c r="DG40" s="594"/>
      <c r="DH40" s="594"/>
      <c r="DI40" s="594"/>
      <c r="DJ40" s="594"/>
      <c r="DK40" s="595"/>
      <c r="DL40" s="602" t="s">
        <v>110</v>
      </c>
      <c r="DM40" s="594"/>
      <c r="DN40" s="594"/>
      <c r="DO40" s="594"/>
      <c r="DP40" s="594"/>
      <c r="DQ40" s="594"/>
      <c r="DR40" s="594"/>
      <c r="DS40" s="594"/>
      <c r="DT40" s="594"/>
      <c r="DU40" s="594"/>
      <c r="DV40" s="595"/>
      <c r="DW40" s="598" t="s">
        <v>110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461769</v>
      </c>
      <c r="BA41" s="666"/>
      <c r="BB41" s="666"/>
      <c r="BC41" s="666"/>
      <c r="BD41" s="661"/>
      <c r="BE41" s="661"/>
      <c r="BF41" s="663"/>
      <c r="BG41" s="677"/>
      <c r="BH41" s="678"/>
      <c r="BI41" s="678"/>
      <c r="BJ41" s="678"/>
      <c r="BK41" s="678"/>
      <c r="BL41" s="189"/>
      <c r="BM41" s="614" t="s">
        <v>325</v>
      </c>
      <c r="BN41" s="614"/>
      <c r="BO41" s="614"/>
      <c r="BP41" s="614"/>
      <c r="BQ41" s="614"/>
      <c r="BR41" s="614"/>
      <c r="BS41" s="614"/>
      <c r="BT41" s="614"/>
      <c r="BU41" s="615"/>
      <c r="BV41" s="665">
        <v>363</v>
      </c>
      <c r="BW41" s="666"/>
      <c r="BX41" s="666"/>
      <c r="BY41" s="666"/>
      <c r="BZ41" s="666"/>
      <c r="CA41" s="666"/>
      <c r="CB41" s="679"/>
      <c r="CD41" s="607" t="s">
        <v>326</v>
      </c>
      <c r="CE41" s="608"/>
      <c r="CF41" s="608"/>
      <c r="CG41" s="608"/>
      <c r="CH41" s="608"/>
      <c r="CI41" s="608"/>
      <c r="CJ41" s="608"/>
      <c r="CK41" s="608"/>
      <c r="CL41" s="608"/>
      <c r="CM41" s="608"/>
      <c r="CN41" s="608"/>
      <c r="CO41" s="608"/>
      <c r="CP41" s="608"/>
      <c r="CQ41" s="609"/>
      <c r="CR41" s="593" t="s">
        <v>206</v>
      </c>
      <c r="CS41" s="623"/>
      <c r="CT41" s="623"/>
      <c r="CU41" s="623"/>
      <c r="CV41" s="623"/>
      <c r="CW41" s="623"/>
      <c r="CX41" s="623"/>
      <c r="CY41" s="624"/>
      <c r="CZ41" s="631" t="s">
        <v>206</v>
      </c>
      <c r="DA41" s="632"/>
      <c r="DB41" s="632"/>
      <c r="DC41" s="633"/>
      <c r="DD41" s="602" t="s">
        <v>206</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1262454</v>
      </c>
      <c r="CS42" s="594"/>
      <c r="CT42" s="594"/>
      <c r="CU42" s="594"/>
      <c r="CV42" s="594"/>
      <c r="CW42" s="594"/>
      <c r="CX42" s="594"/>
      <c r="CY42" s="595"/>
      <c r="CZ42" s="631">
        <v>15.1</v>
      </c>
      <c r="DA42" s="686"/>
      <c r="DB42" s="686"/>
      <c r="DC42" s="687"/>
      <c r="DD42" s="602">
        <v>267039</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t="s">
        <v>153</v>
      </c>
      <c r="CS43" s="623"/>
      <c r="CT43" s="623"/>
      <c r="CU43" s="623"/>
      <c r="CV43" s="623"/>
      <c r="CW43" s="623"/>
      <c r="CX43" s="623"/>
      <c r="CY43" s="624"/>
      <c r="CZ43" s="631" t="s">
        <v>153</v>
      </c>
      <c r="DA43" s="632"/>
      <c r="DB43" s="632"/>
      <c r="DC43" s="633"/>
      <c r="DD43" s="602" t="s">
        <v>153</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1016729</v>
      </c>
      <c r="CS44" s="594"/>
      <c r="CT44" s="594"/>
      <c r="CU44" s="594"/>
      <c r="CV44" s="594"/>
      <c r="CW44" s="594"/>
      <c r="CX44" s="594"/>
      <c r="CY44" s="595"/>
      <c r="CZ44" s="631">
        <v>12.2</v>
      </c>
      <c r="DA44" s="686"/>
      <c r="DB44" s="686"/>
      <c r="DC44" s="687"/>
      <c r="DD44" s="602">
        <v>209510</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333</v>
      </c>
      <c r="CG45" s="591"/>
      <c r="CH45" s="591"/>
      <c r="CI45" s="591"/>
      <c r="CJ45" s="591"/>
      <c r="CK45" s="591"/>
      <c r="CL45" s="591"/>
      <c r="CM45" s="591"/>
      <c r="CN45" s="591"/>
      <c r="CO45" s="591"/>
      <c r="CP45" s="591"/>
      <c r="CQ45" s="592"/>
      <c r="CR45" s="593">
        <v>258238</v>
      </c>
      <c r="CS45" s="623"/>
      <c r="CT45" s="623"/>
      <c r="CU45" s="623"/>
      <c r="CV45" s="623"/>
      <c r="CW45" s="623"/>
      <c r="CX45" s="623"/>
      <c r="CY45" s="624"/>
      <c r="CZ45" s="631">
        <v>3.1</v>
      </c>
      <c r="DA45" s="632"/>
      <c r="DB45" s="632"/>
      <c r="DC45" s="633"/>
      <c r="DD45" s="602">
        <v>3383</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334</v>
      </c>
      <c r="CG46" s="591"/>
      <c r="CH46" s="591"/>
      <c r="CI46" s="591"/>
      <c r="CJ46" s="591"/>
      <c r="CK46" s="591"/>
      <c r="CL46" s="591"/>
      <c r="CM46" s="591"/>
      <c r="CN46" s="591"/>
      <c r="CO46" s="591"/>
      <c r="CP46" s="591"/>
      <c r="CQ46" s="592"/>
      <c r="CR46" s="593">
        <v>722255</v>
      </c>
      <c r="CS46" s="594"/>
      <c r="CT46" s="594"/>
      <c r="CU46" s="594"/>
      <c r="CV46" s="594"/>
      <c r="CW46" s="594"/>
      <c r="CX46" s="594"/>
      <c r="CY46" s="595"/>
      <c r="CZ46" s="631">
        <v>8.6</v>
      </c>
      <c r="DA46" s="686"/>
      <c r="DB46" s="686"/>
      <c r="DC46" s="687"/>
      <c r="DD46" s="602">
        <v>201019</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335</v>
      </c>
      <c r="CG47" s="591"/>
      <c r="CH47" s="591"/>
      <c r="CI47" s="591"/>
      <c r="CJ47" s="591"/>
      <c r="CK47" s="591"/>
      <c r="CL47" s="591"/>
      <c r="CM47" s="591"/>
      <c r="CN47" s="591"/>
      <c r="CO47" s="591"/>
      <c r="CP47" s="591"/>
      <c r="CQ47" s="592"/>
      <c r="CR47" s="593">
        <v>245725</v>
      </c>
      <c r="CS47" s="623"/>
      <c r="CT47" s="623"/>
      <c r="CU47" s="623"/>
      <c r="CV47" s="623"/>
      <c r="CW47" s="623"/>
      <c r="CX47" s="623"/>
      <c r="CY47" s="624"/>
      <c r="CZ47" s="631">
        <v>2.9</v>
      </c>
      <c r="DA47" s="632"/>
      <c r="DB47" s="632"/>
      <c r="DC47" s="633"/>
      <c r="DD47" s="602">
        <v>57529</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336</v>
      </c>
      <c r="CG48" s="591"/>
      <c r="CH48" s="591"/>
      <c r="CI48" s="591"/>
      <c r="CJ48" s="591"/>
      <c r="CK48" s="591"/>
      <c r="CL48" s="591"/>
      <c r="CM48" s="591"/>
      <c r="CN48" s="591"/>
      <c r="CO48" s="591"/>
      <c r="CP48" s="591"/>
      <c r="CQ48" s="592"/>
      <c r="CR48" s="593" t="s">
        <v>153</v>
      </c>
      <c r="CS48" s="594"/>
      <c r="CT48" s="594"/>
      <c r="CU48" s="594"/>
      <c r="CV48" s="594"/>
      <c r="CW48" s="594"/>
      <c r="CX48" s="594"/>
      <c r="CY48" s="595"/>
      <c r="CZ48" s="631" t="s">
        <v>153</v>
      </c>
      <c r="DA48" s="686"/>
      <c r="DB48" s="686"/>
      <c r="DC48" s="687"/>
      <c r="DD48" s="602" t="s">
        <v>153</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337</v>
      </c>
      <c r="CE49" s="637"/>
      <c r="CF49" s="637"/>
      <c r="CG49" s="637"/>
      <c r="CH49" s="637"/>
      <c r="CI49" s="637"/>
      <c r="CJ49" s="637"/>
      <c r="CK49" s="637"/>
      <c r="CL49" s="637"/>
      <c r="CM49" s="637"/>
      <c r="CN49" s="637"/>
      <c r="CO49" s="637"/>
      <c r="CP49" s="637"/>
      <c r="CQ49" s="638"/>
      <c r="CR49" s="665">
        <v>8359078</v>
      </c>
      <c r="CS49" s="661"/>
      <c r="CT49" s="661"/>
      <c r="CU49" s="661"/>
      <c r="CV49" s="661"/>
      <c r="CW49" s="661"/>
      <c r="CX49" s="661"/>
      <c r="CY49" s="688"/>
      <c r="CZ49" s="689">
        <v>100</v>
      </c>
      <c r="DA49" s="690"/>
      <c r="DB49" s="690"/>
      <c r="DC49" s="691"/>
      <c r="DD49" s="692">
        <v>6262858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8698</v>
      </c>
      <c r="R7" s="723"/>
      <c r="S7" s="723"/>
      <c r="T7" s="723"/>
      <c r="U7" s="723"/>
      <c r="V7" s="723">
        <v>8364</v>
      </c>
      <c r="W7" s="723"/>
      <c r="X7" s="723"/>
      <c r="Y7" s="723"/>
      <c r="Z7" s="723"/>
      <c r="AA7" s="723">
        <v>335</v>
      </c>
      <c r="AB7" s="723"/>
      <c r="AC7" s="723"/>
      <c r="AD7" s="723"/>
      <c r="AE7" s="724"/>
      <c r="AF7" s="725">
        <v>293</v>
      </c>
      <c r="AG7" s="726"/>
      <c r="AH7" s="726"/>
      <c r="AI7" s="726"/>
      <c r="AJ7" s="727"/>
      <c r="AK7" s="762">
        <v>251</v>
      </c>
      <c r="AL7" s="763"/>
      <c r="AM7" s="763"/>
      <c r="AN7" s="763"/>
      <c r="AO7" s="763"/>
      <c r="AP7" s="763">
        <v>6284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556</v>
      </c>
      <c r="BT7" s="767"/>
      <c r="BU7" s="767"/>
      <c r="BV7" s="767"/>
      <c r="BW7" s="767"/>
      <c r="BX7" s="767"/>
      <c r="BY7" s="767"/>
      <c r="BZ7" s="767"/>
      <c r="CA7" s="767"/>
      <c r="CB7" s="767"/>
      <c r="CC7" s="767"/>
      <c r="CD7" s="767"/>
      <c r="CE7" s="767"/>
      <c r="CF7" s="767"/>
      <c r="CG7" s="768"/>
      <c r="CH7" s="759">
        <v>6</v>
      </c>
      <c r="CI7" s="760"/>
      <c r="CJ7" s="760"/>
      <c r="CK7" s="760"/>
      <c r="CL7" s="761"/>
      <c r="CM7" s="759">
        <v>88</v>
      </c>
      <c r="CN7" s="760"/>
      <c r="CO7" s="760"/>
      <c r="CP7" s="760"/>
      <c r="CQ7" s="761"/>
      <c r="CR7" s="759">
        <v>78</v>
      </c>
      <c r="CS7" s="760"/>
      <c r="CT7" s="760"/>
      <c r="CU7" s="760"/>
      <c r="CV7" s="761"/>
      <c r="CW7" s="759" t="s">
        <v>546</v>
      </c>
      <c r="CX7" s="760"/>
      <c r="CY7" s="760"/>
      <c r="CZ7" s="760"/>
      <c r="DA7" s="761"/>
      <c r="DB7" s="759" t="s">
        <v>546</v>
      </c>
      <c r="DC7" s="760"/>
      <c r="DD7" s="760"/>
      <c r="DE7" s="760"/>
      <c r="DF7" s="761"/>
      <c r="DG7" s="759" t="s">
        <v>546</v>
      </c>
      <c r="DH7" s="760"/>
      <c r="DI7" s="760"/>
      <c r="DJ7" s="760"/>
      <c r="DK7" s="761"/>
      <c r="DL7" s="759" t="s">
        <v>546</v>
      </c>
      <c r="DM7" s="760"/>
      <c r="DN7" s="760"/>
      <c r="DO7" s="760"/>
      <c r="DP7" s="761"/>
      <c r="DQ7" s="759" t="s">
        <v>546</v>
      </c>
      <c r="DR7" s="760"/>
      <c r="DS7" s="760"/>
      <c r="DT7" s="760"/>
      <c r="DU7" s="761"/>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74</v>
      </c>
      <c r="R8" s="747"/>
      <c r="S8" s="747"/>
      <c r="T8" s="747"/>
      <c r="U8" s="747"/>
      <c r="V8" s="747">
        <v>74</v>
      </c>
      <c r="W8" s="747"/>
      <c r="X8" s="747"/>
      <c r="Y8" s="747"/>
      <c r="Z8" s="747"/>
      <c r="AA8" s="747" t="s">
        <v>546</v>
      </c>
      <c r="AB8" s="747"/>
      <c r="AC8" s="747"/>
      <c r="AD8" s="747"/>
      <c r="AE8" s="748"/>
      <c r="AF8" s="749" t="s">
        <v>110</v>
      </c>
      <c r="AG8" s="750"/>
      <c r="AH8" s="750"/>
      <c r="AI8" s="750"/>
      <c r="AJ8" s="751"/>
      <c r="AK8" s="752">
        <v>58</v>
      </c>
      <c r="AL8" s="753"/>
      <c r="AM8" s="753"/>
      <c r="AN8" s="753"/>
      <c r="AO8" s="753"/>
      <c r="AP8" s="753" t="s">
        <v>546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557</v>
      </c>
      <c r="BT8" s="757"/>
      <c r="BU8" s="757"/>
      <c r="BV8" s="757"/>
      <c r="BW8" s="757"/>
      <c r="BX8" s="757"/>
      <c r="BY8" s="757"/>
      <c r="BZ8" s="757"/>
      <c r="CA8" s="757"/>
      <c r="CB8" s="757"/>
      <c r="CC8" s="757"/>
      <c r="CD8" s="757"/>
      <c r="CE8" s="757"/>
      <c r="CF8" s="757"/>
      <c r="CG8" s="758"/>
      <c r="CH8" s="769">
        <v>-65</v>
      </c>
      <c r="CI8" s="770"/>
      <c r="CJ8" s="770"/>
      <c r="CK8" s="770"/>
      <c r="CL8" s="771"/>
      <c r="CM8" s="769">
        <v>31</v>
      </c>
      <c r="CN8" s="770"/>
      <c r="CO8" s="770"/>
      <c r="CP8" s="770"/>
      <c r="CQ8" s="771"/>
      <c r="CR8" s="769">
        <v>27</v>
      </c>
      <c r="CS8" s="770"/>
      <c r="CT8" s="770"/>
      <c r="CU8" s="770"/>
      <c r="CV8" s="771"/>
      <c r="CW8" s="769">
        <v>3</v>
      </c>
      <c r="CX8" s="770"/>
      <c r="CY8" s="770"/>
      <c r="CZ8" s="770"/>
      <c r="DA8" s="771"/>
      <c r="DB8" s="769" t="s">
        <v>546</v>
      </c>
      <c r="DC8" s="770"/>
      <c r="DD8" s="770"/>
      <c r="DE8" s="770"/>
      <c r="DF8" s="771"/>
      <c r="DG8" s="769" t="s">
        <v>546</v>
      </c>
      <c r="DH8" s="770"/>
      <c r="DI8" s="770"/>
      <c r="DJ8" s="770"/>
      <c r="DK8" s="771"/>
      <c r="DL8" s="769" t="s">
        <v>546</v>
      </c>
      <c r="DM8" s="770"/>
      <c r="DN8" s="770"/>
      <c r="DO8" s="770"/>
      <c r="DP8" s="771"/>
      <c r="DQ8" s="769" t="s">
        <v>546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559</v>
      </c>
      <c r="BT9" s="757"/>
      <c r="BU9" s="757"/>
      <c r="BV9" s="757"/>
      <c r="BW9" s="757"/>
      <c r="BX9" s="757"/>
      <c r="BY9" s="757"/>
      <c r="BZ9" s="757"/>
      <c r="CA9" s="757"/>
      <c r="CB9" s="757"/>
      <c r="CC9" s="757"/>
      <c r="CD9" s="757"/>
      <c r="CE9" s="757"/>
      <c r="CF9" s="757"/>
      <c r="CG9" s="758"/>
      <c r="CH9" s="769">
        <v>1</v>
      </c>
      <c r="CI9" s="770"/>
      <c r="CJ9" s="770"/>
      <c r="CK9" s="770"/>
      <c r="CL9" s="771"/>
      <c r="CM9" s="769">
        <v>16</v>
      </c>
      <c r="CN9" s="770"/>
      <c r="CO9" s="770"/>
      <c r="CP9" s="770"/>
      <c r="CQ9" s="771"/>
      <c r="CR9" s="769" t="s">
        <v>560</v>
      </c>
      <c r="CS9" s="770"/>
      <c r="CT9" s="770"/>
      <c r="CU9" s="770"/>
      <c r="CV9" s="771"/>
      <c r="CW9" s="769">
        <v>3</v>
      </c>
      <c r="CX9" s="770"/>
      <c r="CY9" s="770"/>
      <c r="CZ9" s="770"/>
      <c r="DA9" s="771"/>
      <c r="DB9" s="769" t="s">
        <v>558</v>
      </c>
      <c r="DC9" s="770"/>
      <c r="DD9" s="770"/>
      <c r="DE9" s="770"/>
      <c r="DF9" s="771"/>
      <c r="DG9" s="769" t="s">
        <v>490</v>
      </c>
      <c r="DH9" s="770"/>
      <c r="DI9" s="770"/>
      <c r="DJ9" s="770"/>
      <c r="DK9" s="771"/>
      <c r="DL9" s="769" t="s">
        <v>490</v>
      </c>
      <c r="DM9" s="770"/>
      <c r="DN9" s="770"/>
      <c r="DO9" s="770"/>
      <c r="DP9" s="771"/>
      <c r="DQ9" s="769" t="s">
        <v>490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8768</v>
      </c>
      <c r="R23" s="782"/>
      <c r="S23" s="782"/>
      <c r="T23" s="782"/>
      <c r="U23" s="782"/>
      <c r="V23" s="782">
        <v>8434</v>
      </c>
      <c r="W23" s="782"/>
      <c r="X23" s="782"/>
      <c r="Y23" s="782"/>
      <c r="Z23" s="782"/>
      <c r="AA23" s="782">
        <v>335</v>
      </c>
      <c r="AB23" s="782"/>
      <c r="AC23" s="782"/>
      <c r="AD23" s="782"/>
      <c r="AE23" s="783"/>
      <c r="AF23" s="784">
        <v>293</v>
      </c>
      <c r="AG23" s="782"/>
      <c r="AH23" s="782"/>
      <c r="AI23" s="782"/>
      <c r="AJ23" s="785"/>
      <c r="AK23" s="786"/>
      <c r="AL23" s="787"/>
      <c r="AM23" s="787"/>
      <c r="AN23" s="787"/>
      <c r="AO23" s="787"/>
      <c r="AP23" s="782">
        <v>6284</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2154</v>
      </c>
      <c r="R28" s="811"/>
      <c r="S28" s="811"/>
      <c r="T28" s="811"/>
      <c r="U28" s="811"/>
      <c r="V28" s="811">
        <v>2095</v>
      </c>
      <c r="W28" s="811"/>
      <c r="X28" s="811"/>
      <c r="Y28" s="811"/>
      <c r="Z28" s="811"/>
      <c r="AA28" s="811">
        <v>60</v>
      </c>
      <c r="AB28" s="811"/>
      <c r="AC28" s="811"/>
      <c r="AD28" s="811"/>
      <c r="AE28" s="812"/>
      <c r="AF28" s="813">
        <v>60</v>
      </c>
      <c r="AG28" s="811"/>
      <c r="AH28" s="811"/>
      <c r="AI28" s="811"/>
      <c r="AJ28" s="814"/>
      <c r="AK28" s="815">
        <v>324</v>
      </c>
      <c r="AL28" s="806"/>
      <c r="AM28" s="806"/>
      <c r="AN28" s="806"/>
      <c r="AO28" s="806"/>
      <c r="AP28" s="806" t="s">
        <v>546</v>
      </c>
      <c r="AQ28" s="806"/>
      <c r="AR28" s="806"/>
      <c r="AS28" s="806"/>
      <c r="AT28" s="806"/>
      <c r="AU28" s="806" t="s">
        <v>546</v>
      </c>
      <c r="AV28" s="806"/>
      <c r="AW28" s="806"/>
      <c r="AX28" s="806"/>
      <c r="AY28" s="806"/>
      <c r="AZ28" s="807" t="s">
        <v>546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1499</v>
      </c>
      <c r="R29" s="747"/>
      <c r="S29" s="747"/>
      <c r="T29" s="747"/>
      <c r="U29" s="747"/>
      <c r="V29" s="747">
        <v>1471</v>
      </c>
      <c r="W29" s="747"/>
      <c r="X29" s="747"/>
      <c r="Y29" s="747"/>
      <c r="Z29" s="747"/>
      <c r="AA29" s="747">
        <v>28</v>
      </c>
      <c r="AB29" s="747"/>
      <c r="AC29" s="747"/>
      <c r="AD29" s="747"/>
      <c r="AE29" s="748"/>
      <c r="AF29" s="749">
        <v>28</v>
      </c>
      <c r="AG29" s="750"/>
      <c r="AH29" s="750"/>
      <c r="AI29" s="750"/>
      <c r="AJ29" s="751"/>
      <c r="AK29" s="818">
        <v>207</v>
      </c>
      <c r="AL29" s="819"/>
      <c r="AM29" s="819"/>
      <c r="AN29" s="819"/>
      <c r="AO29" s="819"/>
      <c r="AP29" s="819" t="s">
        <v>546</v>
      </c>
      <c r="AQ29" s="819"/>
      <c r="AR29" s="819"/>
      <c r="AS29" s="819"/>
      <c r="AT29" s="819"/>
      <c r="AU29" s="819" t="s">
        <v>546</v>
      </c>
      <c r="AV29" s="819"/>
      <c r="AW29" s="819"/>
      <c r="AX29" s="819"/>
      <c r="AY29" s="819"/>
      <c r="AZ29" s="820" t="s">
        <v>546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167</v>
      </c>
      <c r="R30" s="747"/>
      <c r="S30" s="747"/>
      <c r="T30" s="747"/>
      <c r="U30" s="747"/>
      <c r="V30" s="747">
        <v>164</v>
      </c>
      <c r="W30" s="747"/>
      <c r="X30" s="747"/>
      <c r="Y30" s="747"/>
      <c r="Z30" s="747"/>
      <c r="AA30" s="747">
        <v>3</v>
      </c>
      <c r="AB30" s="747"/>
      <c r="AC30" s="747"/>
      <c r="AD30" s="747"/>
      <c r="AE30" s="748"/>
      <c r="AF30" s="749">
        <v>3</v>
      </c>
      <c r="AG30" s="750"/>
      <c r="AH30" s="750"/>
      <c r="AI30" s="750"/>
      <c r="AJ30" s="751"/>
      <c r="AK30" s="818">
        <v>72</v>
      </c>
      <c r="AL30" s="819"/>
      <c r="AM30" s="819"/>
      <c r="AN30" s="819"/>
      <c r="AO30" s="819"/>
      <c r="AP30" s="819" t="s">
        <v>546</v>
      </c>
      <c r="AQ30" s="819"/>
      <c r="AR30" s="819"/>
      <c r="AS30" s="819"/>
      <c r="AT30" s="819"/>
      <c r="AU30" s="819" t="s">
        <v>546</v>
      </c>
      <c r="AV30" s="819"/>
      <c r="AW30" s="819"/>
      <c r="AX30" s="819"/>
      <c r="AY30" s="819"/>
      <c r="AZ30" s="820" t="s">
        <v>546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378</v>
      </c>
      <c r="C31" s="744"/>
      <c r="D31" s="744"/>
      <c r="E31" s="744"/>
      <c r="F31" s="744"/>
      <c r="G31" s="744"/>
      <c r="H31" s="744"/>
      <c r="I31" s="744"/>
      <c r="J31" s="744"/>
      <c r="K31" s="744"/>
      <c r="L31" s="744"/>
      <c r="M31" s="744"/>
      <c r="N31" s="744"/>
      <c r="O31" s="744"/>
      <c r="P31" s="745"/>
      <c r="Q31" s="746">
        <v>127</v>
      </c>
      <c r="R31" s="747"/>
      <c r="S31" s="747"/>
      <c r="T31" s="747"/>
      <c r="U31" s="747"/>
      <c r="V31" s="747">
        <v>113</v>
      </c>
      <c r="W31" s="747"/>
      <c r="X31" s="747"/>
      <c r="Y31" s="747"/>
      <c r="Z31" s="747"/>
      <c r="AA31" s="747">
        <v>14</v>
      </c>
      <c r="AB31" s="747"/>
      <c r="AC31" s="747"/>
      <c r="AD31" s="747"/>
      <c r="AE31" s="748"/>
      <c r="AF31" s="749">
        <v>567</v>
      </c>
      <c r="AG31" s="750"/>
      <c r="AH31" s="750"/>
      <c r="AI31" s="750"/>
      <c r="AJ31" s="751"/>
      <c r="AK31" s="818" t="s">
        <v>546</v>
      </c>
      <c r="AL31" s="819"/>
      <c r="AM31" s="819"/>
      <c r="AN31" s="819"/>
      <c r="AO31" s="819"/>
      <c r="AP31" s="819">
        <v>472</v>
      </c>
      <c r="AQ31" s="819"/>
      <c r="AR31" s="819"/>
      <c r="AS31" s="819"/>
      <c r="AT31" s="819"/>
      <c r="AU31" s="819">
        <v>0</v>
      </c>
      <c r="AV31" s="819"/>
      <c r="AW31" s="819"/>
      <c r="AX31" s="819"/>
      <c r="AY31" s="819"/>
      <c r="AZ31" s="820" t="s">
        <v>546</v>
      </c>
      <c r="BA31" s="820"/>
      <c r="BB31" s="820"/>
      <c r="BC31" s="820"/>
      <c r="BD31" s="820"/>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505</v>
      </c>
      <c r="R32" s="747"/>
      <c r="S32" s="747"/>
      <c r="T32" s="747"/>
      <c r="U32" s="747"/>
      <c r="V32" s="747">
        <v>525</v>
      </c>
      <c r="W32" s="747"/>
      <c r="X32" s="747"/>
      <c r="Y32" s="747"/>
      <c r="Z32" s="747"/>
      <c r="AA32" s="747">
        <v>-19</v>
      </c>
      <c r="AB32" s="747"/>
      <c r="AC32" s="747"/>
      <c r="AD32" s="747"/>
      <c r="AE32" s="748"/>
      <c r="AF32" s="749">
        <v>50</v>
      </c>
      <c r="AG32" s="750"/>
      <c r="AH32" s="750"/>
      <c r="AI32" s="750"/>
      <c r="AJ32" s="751"/>
      <c r="AK32" s="818">
        <v>242</v>
      </c>
      <c r="AL32" s="819"/>
      <c r="AM32" s="819"/>
      <c r="AN32" s="819"/>
      <c r="AO32" s="819"/>
      <c r="AP32" s="819">
        <v>468</v>
      </c>
      <c r="AQ32" s="819"/>
      <c r="AR32" s="819"/>
      <c r="AS32" s="819"/>
      <c r="AT32" s="819"/>
      <c r="AU32" s="819">
        <v>443</v>
      </c>
      <c r="AV32" s="819"/>
      <c r="AW32" s="819"/>
      <c r="AX32" s="819"/>
      <c r="AY32" s="819"/>
      <c r="AZ32" s="820" t="s">
        <v>546</v>
      </c>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46">
        <v>62</v>
      </c>
      <c r="R33" s="747"/>
      <c r="S33" s="747"/>
      <c r="T33" s="747"/>
      <c r="U33" s="747"/>
      <c r="V33" s="747">
        <v>60</v>
      </c>
      <c r="W33" s="747"/>
      <c r="X33" s="747"/>
      <c r="Y33" s="747"/>
      <c r="Z33" s="747"/>
      <c r="AA33" s="747">
        <v>2</v>
      </c>
      <c r="AB33" s="747"/>
      <c r="AC33" s="747"/>
      <c r="AD33" s="747"/>
      <c r="AE33" s="748"/>
      <c r="AF33" s="749">
        <v>2</v>
      </c>
      <c r="AG33" s="750"/>
      <c r="AH33" s="750"/>
      <c r="AI33" s="750"/>
      <c r="AJ33" s="751"/>
      <c r="AK33" s="818">
        <v>40</v>
      </c>
      <c r="AL33" s="819"/>
      <c r="AM33" s="819"/>
      <c r="AN33" s="819"/>
      <c r="AO33" s="819"/>
      <c r="AP33" s="819">
        <v>409</v>
      </c>
      <c r="AQ33" s="819"/>
      <c r="AR33" s="819"/>
      <c r="AS33" s="819"/>
      <c r="AT33" s="819"/>
      <c r="AU33" s="819">
        <v>335</v>
      </c>
      <c r="AV33" s="819"/>
      <c r="AW33" s="819"/>
      <c r="AX33" s="819"/>
      <c r="AY33" s="819"/>
      <c r="AZ33" s="820" t="s">
        <v>546</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31</v>
      </c>
      <c r="R34" s="747"/>
      <c r="S34" s="747"/>
      <c r="T34" s="747"/>
      <c r="U34" s="747"/>
      <c r="V34" s="747">
        <v>11</v>
      </c>
      <c r="W34" s="747"/>
      <c r="X34" s="747"/>
      <c r="Y34" s="747"/>
      <c r="Z34" s="747"/>
      <c r="AA34" s="747">
        <v>21</v>
      </c>
      <c r="AB34" s="747"/>
      <c r="AC34" s="747"/>
      <c r="AD34" s="747"/>
      <c r="AE34" s="748"/>
      <c r="AF34" s="749">
        <v>21</v>
      </c>
      <c r="AG34" s="750"/>
      <c r="AH34" s="750"/>
      <c r="AI34" s="750"/>
      <c r="AJ34" s="751"/>
      <c r="AK34" s="818" t="s">
        <v>546</v>
      </c>
      <c r="AL34" s="819"/>
      <c r="AM34" s="819"/>
      <c r="AN34" s="819"/>
      <c r="AO34" s="819"/>
      <c r="AP34" s="819">
        <v>34</v>
      </c>
      <c r="AQ34" s="819"/>
      <c r="AR34" s="819"/>
      <c r="AS34" s="819"/>
      <c r="AT34" s="819"/>
      <c r="AU34" s="819">
        <v>28</v>
      </c>
      <c r="AV34" s="819"/>
      <c r="AW34" s="819"/>
      <c r="AX34" s="819"/>
      <c r="AY34" s="819"/>
      <c r="AZ34" s="820" t="s">
        <v>546</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384</v>
      </c>
      <c r="C35" s="744"/>
      <c r="D35" s="744"/>
      <c r="E35" s="744"/>
      <c r="F35" s="744"/>
      <c r="G35" s="744"/>
      <c r="H35" s="744"/>
      <c r="I35" s="744"/>
      <c r="J35" s="744"/>
      <c r="K35" s="744"/>
      <c r="L35" s="744"/>
      <c r="M35" s="744"/>
      <c r="N35" s="744"/>
      <c r="O35" s="744"/>
      <c r="P35" s="745"/>
      <c r="Q35" s="746">
        <v>42</v>
      </c>
      <c r="R35" s="747"/>
      <c r="S35" s="747"/>
      <c r="T35" s="747"/>
      <c r="U35" s="747"/>
      <c r="V35" s="747">
        <v>30</v>
      </c>
      <c r="W35" s="747"/>
      <c r="X35" s="747"/>
      <c r="Y35" s="747"/>
      <c r="Z35" s="747"/>
      <c r="AA35" s="747">
        <v>12</v>
      </c>
      <c r="AB35" s="747"/>
      <c r="AC35" s="747"/>
      <c r="AD35" s="747"/>
      <c r="AE35" s="748"/>
      <c r="AF35" s="749">
        <v>12</v>
      </c>
      <c r="AG35" s="750"/>
      <c r="AH35" s="750"/>
      <c r="AI35" s="750"/>
      <c r="AJ35" s="751"/>
      <c r="AK35" s="818" t="s">
        <v>546</v>
      </c>
      <c r="AL35" s="819"/>
      <c r="AM35" s="819"/>
      <c r="AN35" s="819"/>
      <c r="AO35" s="819"/>
      <c r="AP35" s="819">
        <v>33</v>
      </c>
      <c r="AQ35" s="819"/>
      <c r="AR35" s="819"/>
      <c r="AS35" s="819"/>
      <c r="AT35" s="819"/>
      <c r="AU35" s="819">
        <v>27</v>
      </c>
      <c r="AV35" s="819"/>
      <c r="AW35" s="819"/>
      <c r="AX35" s="819"/>
      <c r="AY35" s="819"/>
      <c r="AZ35" s="820" t="s">
        <v>546</v>
      </c>
      <c r="BA35" s="820"/>
      <c r="BB35" s="820"/>
      <c r="BC35" s="820"/>
      <c r="BD35" s="820"/>
      <c r="BE35" s="816" t="s">
        <v>382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385</v>
      </c>
      <c r="C36" s="744"/>
      <c r="D36" s="744"/>
      <c r="E36" s="744"/>
      <c r="F36" s="744"/>
      <c r="G36" s="744"/>
      <c r="H36" s="744"/>
      <c r="I36" s="744"/>
      <c r="J36" s="744"/>
      <c r="K36" s="744"/>
      <c r="L36" s="744"/>
      <c r="M36" s="744"/>
      <c r="N36" s="744"/>
      <c r="O36" s="744"/>
      <c r="P36" s="745"/>
      <c r="Q36" s="746">
        <v>6</v>
      </c>
      <c r="R36" s="747"/>
      <c r="S36" s="747"/>
      <c r="T36" s="747"/>
      <c r="U36" s="747"/>
      <c r="V36" s="747">
        <v>3</v>
      </c>
      <c r="W36" s="747"/>
      <c r="X36" s="747"/>
      <c r="Y36" s="747"/>
      <c r="Z36" s="747"/>
      <c r="AA36" s="747">
        <v>3</v>
      </c>
      <c r="AB36" s="747"/>
      <c r="AC36" s="747"/>
      <c r="AD36" s="747"/>
      <c r="AE36" s="748"/>
      <c r="AF36" s="749">
        <v>3</v>
      </c>
      <c r="AG36" s="750"/>
      <c r="AH36" s="750"/>
      <c r="AI36" s="750"/>
      <c r="AJ36" s="751"/>
      <c r="AK36" s="818" t="s">
        <v>546</v>
      </c>
      <c r="AL36" s="819"/>
      <c r="AM36" s="819"/>
      <c r="AN36" s="819"/>
      <c r="AO36" s="819"/>
      <c r="AP36" s="819">
        <v>12</v>
      </c>
      <c r="AQ36" s="819"/>
      <c r="AR36" s="819"/>
      <c r="AS36" s="819"/>
      <c r="AT36" s="819"/>
      <c r="AU36" s="819">
        <v>10</v>
      </c>
      <c r="AV36" s="819"/>
      <c r="AW36" s="819"/>
      <c r="AX36" s="819"/>
      <c r="AY36" s="819"/>
      <c r="AZ36" s="820" t="s">
        <v>546</v>
      </c>
      <c r="BA36" s="820"/>
      <c r="BB36" s="820"/>
      <c r="BC36" s="820"/>
      <c r="BD36" s="820"/>
      <c r="BE36" s="816" t="s">
        <v>382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386</v>
      </c>
      <c r="C37" s="744"/>
      <c r="D37" s="744"/>
      <c r="E37" s="744"/>
      <c r="F37" s="744"/>
      <c r="G37" s="744"/>
      <c r="H37" s="744"/>
      <c r="I37" s="744"/>
      <c r="J37" s="744"/>
      <c r="K37" s="744"/>
      <c r="L37" s="744"/>
      <c r="M37" s="744"/>
      <c r="N37" s="744"/>
      <c r="O37" s="744"/>
      <c r="P37" s="745"/>
      <c r="Q37" s="746">
        <v>61</v>
      </c>
      <c r="R37" s="747"/>
      <c r="S37" s="747"/>
      <c r="T37" s="747"/>
      <c r="U37" s="747"/>
      <c r="V37" s="747">
        <v>60</v>
      </c>
      <c r="W37" s="747"/>
      <c r="X37" s="747"/>
      <c r="Y37" s="747"/>
      <c r="Z37" s="747"/>
      <c r="AA37" s="747">
        <v>1</v>
      </c>
      <c r="AB37" s="747"/>
      <c r="AC37" s="747"/>
      <c r="AD37" s="747"/>
      <c r="AE37" s="748"/>
      <c r="AF37" s="749">
        <v>1</v>
      </c>
      <c r="AG37" s="750"/>
      <c r="AH37" s="750"/>
      <c r="AI37" s="750"/>
      <c r="AJ37" s="751"/>
      <c r="AK37" s="818">
        <v>53</v>
      </c>
      <c r="AL37" s="819"/>
      <c r="AM37" s="819"/>
      <c r="AN37" s="819"/>
      <c r="AO37" s="819"/>
      <c r="AP37" s="819">
        <v>296</v>
      </c>
      <c r="AQ37" s="819"/>
      <c r="AR37" s="819"/>
      <c r="AS37" s="819"/>
      <c r="AT37" s="819"/>
      <c r="AU37" s="819">
        <v>296</v>
      </c>
      <c r="AV37" s="819"/>
      <c r="AW37" s="819"/>
      <c r="AX37" s="819"/>
      <c r="AY37" s="819"/>
      <c r="AZ37" s="820" t="s">
        <v>546</v>
      </c>
      <c r="BA37" s="820"/>
      <c r="BB37" s="820"/>
      <c r="BC37" s="820"/>
      <c r="BD37" s="820"/>
      <c r="BE37" s="816" t="s">
        <v>382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387</v>
      </c>
      <c r="C38" s="744"/>
      <c r="D38" s="744"/>
      <c r="E38" s="744"/>
      <c r="F38" s="744"/>
      <c r="G38" s="744"/>
      <c r="H38" s="744"/>
      <c r="I38" s="744"/>
      <c r="J38" s="744"/>
      <c r="K38" s="744"/>
      <c r="L38" s="744"/>
      <c r="M38" s="744"/>
      <c r="N38" s="744"/>
      <c r="O38" s="744"/>
      <c r="P38" s="745"/>
      <c r="Q38" s="746">
        <v>125</v>
      </c>
      <c r="R38" s="747"/>
      <c r="S38" s="747"/>
      <c r="T38" s="747"/>
      <c r="U38" s="747"/>
      <c r="V38" s="747">
        <v>120</v>
      </c>
      <c r="W38" s="747"/>
      <c r="X38" s="747"/>
      <c r="Y38" s="747"/>
      <c r="Z38" s="747"/>
      <c r="AA38" s="747">
        <v>4</v>
      </c>
      <c r="AB38" s="747"/>
      <c r="AC38" s="747"/>
      <c r="AD38" s="747"/>
      <c r="AE38" s="748"/>
      <c r="AF38" s="749">
        <v>4</v>
      </c>
      <c r="AG38" s="750"/>
      <c r="AH38" s="750"/>
      <c r="AI38" s="750"/>
      <c r="AJ38" s="751"/>
      <c r="AK38" s="818">
        <v>58</v>
      </c>
      <c r="AL38" s="819"/>
      <c r="AM38" s="819"/>
      <c r="AN38" s="819"/>
      <c r="AO38" s="819"/>
      <c r="AP38" s="819">
        <v>528</v>
      </c>
      <c r="AQ38" s="819"/>
      <c r="AR38" s="819"/>
      <c r="AS38" s="819"/>
      <c r="AT38" s="819"/>
      <c r="AU38" s="819">
        <v>528</v>
      </c>
      <c r="AV38" s="819"/>
      <c r="AW38" s="819"/>
      <c r="AX38" s="819"/>
      <c r="AY38" s="819"/>
      <c r="AZ38" s="820" t="s">
        <v>546</v>
      </c>
      <c r="BA38" s="820"/>
      <c r="BB38" s="820"/>
      <c r="BC38" s="820"/>
      <c r="BD38" s="820"/>
      <c r="BE38" s="816" t="s">
        <v>382</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388</v>
      </c>
      <c r="C39" s="744"/>
      <c r="D39" s="744"/>
      <c r="E39" s="744"/>
      <c r="F39" s="744"/>
      <c r="G39" s="744"/>
      <c r="H39" s="744"/>
      <c r="I39" s="744"/>
      <c r="J39" s="744"/>
      <c r="K39" s="744"/>
      <c r="L39" s="744"/>
      <c r="M39" s="744"/>
      <c r="N39" s="744"/>
      <c r="O39" s="744"/>
      <c r="P39" s="745"/>
      <c r="Q39" s="746">
        <v>155</v>
      </c>
      <c r="R39" s="747"/>
      <c r="S39" s="747"/>
      <c r="T39" s="747"/>
      <c r="U39" s="747"/>
      <c r="V39" s="747">
        <v>149</v>
      </c>
      <c r="W39" s="747"/>
      <c r="X39" s="747"/>
      <c r="Y39" s="747"/>
      <c r="Z39" s="747"/>
      <c r="AA39" s="747">
        <v>6</v>
      </c>
      <c r="AB39" s="747"/>
      <c r="AC39" s="747"/>
      <c r="AD39" s="747"/>
      <c r="AE39" s="748"/>
      <c r="AF39" s="749">
        <v>6</v>
      </c>
      <c r="AG39" s="750"/>
      <c r="AH39" s="750"/>
      <c r="AI39" s="750"/>
      <c r="AJ39" s="751"/>
      <c r="AK39" s="818">
        <v>82</v>
      </c>
      <c r="AL39" s="819"/>
      <c r="AM39" s="819"/>
      <c r="AN39" s="819"/>
      <c r="AO39" s="819"/>
      <c r="AP39" s="819">
        <v>612</v>
      </c>
      <c r="AQ39" s="819"/>
      <c r="AR39" s="819"/>
      <c r="AS39" s="819"/>
      <c r="AT39" s="819"/>
      <c r="AU39" s="819">
        <v>612</v>
      </c>
      <c r="AV39" s="819"/>
      <c r="AW39" s="819"/>
      <c r="AX39" s="819"/>
      <c r="AY39" s="819"/>
      <c r="AZ39" s="820" t="s">
        <v>546</v>
      </c>
      <c r="BA39" s="820"/>
      <c r="BB39" s="820"/>
      <c r="BC39" s="820"/>
      <c r="BD39" s="820"/>
      <c r="BE39" s="816" t="s">
        <v>382</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389</v>
      </c>
      <c r="C40" s="744"/>
      <c r="D40" s="744"/>
      <c r="E40" s="744"/>
      <c r="F40" s="744"/>
      <c r="G40" s="744"/>
      <c r="H40" s="744"/>
      <c r="I40" s="744"/>
      <c r="J40" s="744"/>
      <c r="K40" s="744"/>
      <c r="L40" s="744"/>
      <c r="M40" s="744"/>
      <c r="N40" s="744"/>
      <c r="O40" s="744"/>
      <c r="P40" s="745"/>
      <c r="Q40" s="746">
        <v>10</v>
      </c>
      <c r="R40" s="747"/>
      <c r="S40" s="747"/>
      <c r="T40" s="747"/>
      <c r="U40" s="747"/>
      <c r="V40" s="747">
        <v>9</v>
      </c>
      <c r="W40" s="747"/>
      <c r="X40" s="747"/>
      <c r="Y40" s="747"/>
      <c r="Z40" s="747"/>
      <c r="AA40" s="747">
        <v>0</v>
      </c>
      <c r="AB40" s="747"/>
      <c r="AC40" s="747"/>
      <c r="AD40" s="747"/>
      <c r="AE40" s="748"/>
      <c r="AF40" s="749">
        <v>0</v>
      </c>
      <c r="AG40" s="750"/>
      <c r="AH40" s="750"/>
      <c r="AI40" s="750"/>
      <c r="AJ40" s="751"/>
      <c r="AK40" s="818">
        <v>8</v>
      </c>
      <c r="AL40" s="819"/>
      <c r="AM40" s="819"/>
      <c r="AN40" s="819"/>
      <c r="AO40" s="819"/>
      <c r="AP40" s="819">
        <v>52</v>
      </c>
      <c r="AQ40" s="819"/>
      <c r="AR40" s="819"/>
      <c r="AS40" s="819"/>
      <c r="AT40" s="819"/>
      <c r="AU40" s="819">
        <v>52</v>
      </c>
      <c r="AV40" s="819"/>
      <c r="AW40" s="819"/>
      <c r="AX40" s="819"/>
      <c r="AY40" s="819"/>
      <c r="AZ40" s="820" t="s">
        <v>546</v>
      </c>
      <c r="BA40" s="820"/>
      <c r="BB40" s="820"/>
      <c r="BC40" s="820"/>
      <c r="BD40" s="820"/>
      <c r="BE40" s="816" t="s">
        <v>382</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t="s">
        <v>390</v>
      </c>
      <c r="C41" s="744"/>
      <c r="D41" s="744"/>
      <c r="E41" s="744"/>
      <c r="F41" s="744"/>
      <c r="G41" s="744"/>
      <c r="H41" s="744"/>
      <c r="I41" s="744"/>
      <c r="J41" s="744"/>
      <c r="K41" s="744"/>
      <c r="L41" s="744"/>
      <c r="M41" s="744"/>
      <c r="N41" s="744"/>
      <c r="O41" s="744"/>
      <c r="P41" s="745"/>
      <c r="Q41" s="746">
        <v>23</v>
      </c>
      <c r="R41" s="747"/>
      <c r="S41" s="747"/>
      <c r="T41" s="747"/>
      <c r="U41" s="747"/>
      <c r="V41" s="747">
        <v>22</v>
      </c>
      <c r="W41" s="747"/>
      <c r="X41" s="747"/>
      <c r="Y41" s="747"/>
      <c r="Z41" s="747"/>
      <c r="AA41" s="747">
        <v>1</v>
      </c>
      <c r="AB41" s="747"/>
      <c r="AC41" s="747"/>
      <c r="AD41" s="747"/>
      <c r="AE41" s="748"/>
      <c r="AF41" s="749">
        <v>1</v>
      </c>
      <c r="AG41" s="750"/>
      <c r="AH41" s="750"/>
      <c r="AI41" s="750"/>
      <c r="AJ41" s="751"/>
      <c r="AK41" s="818">
        <v>17</v>
      </c>
      <c r="AL41" s="819"/>
      <c r="AM41" s="819"/>
      <c r="AN41" s="819"/>
      <c r="AO41" s="819"/>
      <c r="AP41" s="819">
        <v>110</v>
      </c>
      <c r="AQ41" s="819"/>
      <c r="AR41" s="819"/>
      <c r="AS41" s="819"/>
      <c r="AT41" s="819"/>
      <c r="AU41" s="819">
        <v>110</v>
      </c>
      <c r="AV41" s="819"/>
      <c r="AW41" s="819"/>
      <c r="AX41" s="819"/>
      <c r="AY41" s="819"/>
      <c r="AZ41" s="820" t="s">
        <v>546</v>
      </c>
      <c r="BA41" s="820"/>
      <c r="BB41" s="820"/>
      <c r="BC41" s="820"/>
      <c r="BD41" s="820"/>
      <c r="BE41" s="816" t="s">
        <v>382</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t="s">
        <v>391</v>
      </c>
      <c r="C42" s="744"/>
      <c r="D42" s="744"/>
      <c r="E42" s="744"/>
      <c r="F42" s="744"/>
      <c r="G42" s="744"/>
      <c r="H42" s="744"/>
      <c r="I42" s="744"/>
      <c r="J42" s="744"/>
      <c r="K42" s="744"/>
      <c r="L42" s="744"/>
      <c r="M42" s="744"/>
      <c r="N42" s="744"/>
      <c r="O42" s="744"/>
      <c r="P42" s="745"/>
      <c r="Q42" s="746">
        <v>10</v>
      </c>
      <c r="R42" s="747"/>
      <c r="S42" s="747"/>
      <c r="T42" s="747"/>
      <c r="U42" s="747"/>
      <c r="V42" s="747">
        <v>9</v>
      </c>
      <c r="W42" s="747"/>
      <c r="X42" s="747"/>
      <c r="Y42" s="747"/>
      <c r="Z42" s="747"/>
      <c r="AA42" s="747">
        <v>1</v>
      </c>
      <c r="AB42" s="747"/>
      <c r="AC42" s="747"/>
      <c r="AD42" s="747"/>
      <c r="AE42" s="748"/>
      <c r="AF42" s="749">
        <v>1</v>
      </c>
      <c r="AG42" s="750"/>
      <c r="AH42" s="750"/>
      <c r="AI42" s="750"/>
      <c r="AJ42" s="751"/>
      <c r="AK42" s="818">
        <v>8</v>
      </c>
      <c r="AL42" s="819"/>
      <c r="AM42" s="819"/>
      <c r="AN42" s="819"/>
      <c r="AO42" s="819"/>
      <c r="AP42" s="819">
        <v>41</v>
      </c>
      <c r="AQ42" s="819"/>
      <c r="AR42" s="819"/>
      <c r="AS42" s="819"/>
      <c r="AT42" s="819"/>
      <c r="AU42" s="819">
        <v>41</v>
      </c>
      <c r="AV42" s="819"/>
      <c r="AW42" s="819"/>
      <c r="AX42" s="819"/>
      <c r="AY42" s="819"/>
      <c r="AZ42" s="820" t="s">
        <v>546</v>
      </c>
      <c r="BA42" s="820"/>
      <c r="BB42" s="820"/>
      <c r="BC42" s="820"/>
      <c r="BD42" s="820"/>
      <c r="BE42" s="816" t="s">
        <v>382</v>
      </c>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t="s">
        <v>392</v>
      </c>
      <c r="C43" s="744"/>
      <c r="D43" s="744"/>
      <c r="E43" s="744"/>
      <c r="F43" s="744"/>
      <c r="G43" s="744"/>
      <c r="H43" s="744"/>
      <c r="I43" s="744"/>
      <c r="J43" s="744"/>
      <c r="K43" s="744"/>
      <c r="L43" s="744"/>
      <c r="M43" s="744"/>
      <c r="N43" s="744"/>
      <c r="O43" s="744"/>
      <c r="P43" s="745"/>
      <c r="Q43" s="746">
        <v>16</v>
      </c>
      <c r="R43" s="747"/>
      <c r="S43" s="747"/>
      <c r="T43" s="747"/>
      <c r="U43" s="747"/>
      <c r="V43" s="747">
        <v>14</v>
      </c>
      <c r="W43" s="747"/>
      <c r="X43" s="747"/>
      <c r="Y43" s="747"/>
      <c r="Z43" s="747"/>
      <c r="AA43" s="747">
        <v>2</v>
      </c>
      <c r="AB43" s="747"/>
      <c r="AC43" s="747"/>
      <c r="AD43" s="747"/>
      <c r="AE43" s="748"/>
      <c r="AF43" s="749">
        <v>2</v>
      </c>
      <c r="AG43" s="750"/>
      <c r="AH43" s="750"/>
      <c r="AI43" s="750"/>
      <c r="AJ43" s="751"/>
      <c r="AK43" s="818">
        <v>12</v>
      </c>
      <c r="AL43" s="819"/>
      <c r="AM43" s="819"/>
      <c r="AN43" s="819"/>
      <c r="AO43" s="819"/>
      <c r="AP43" s="819">
        <v>94</v>
      </c>
      <c r="AQ43" s="819"/>
      <c r="AR43" s="819"/>
      <c r="AS43" s="819"/>
      <c r="AT43" s="819"/>
      <c r="AU43" s="819">
        <v>94</v>
      </c>
      <c r="AV43" s="819"/>
      <c r="AW43" s="819"/>
      <c r="AX43" s="819"/>
      <c r="AY43" s="819"/>
      <c r="AZ43" s="820" t="s">
        <v>546</v>
      </c>
      <c r="BA43" s="820"/>
      <c r="BB43" s="820"/>
      <c r="BC43" s="820"/>
      <c r="BD43" s="820"/>
      <c r="BE43" s="816" t="s">
        <v>382</v>
      </c>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759</v>
      </c>
      <c r="AG63" s="830"/>
      <c r="AH63" s="830"/>
      <c r="AI63" s="830"/>
      <c r="AJ63" s="831"/>
      <c r="AK63" s="832"/>
      <c r="AL63" s="827"/>
      <c r="AM63" s="827"/>
      <c r="AN63" s="827"/>
      <c r="AO63" s="827"/>
      <c r="AP63" s="830">
        <v>3161</v>
      </c>
      <c r="AQ63" s="830"/>
      <c r="AR63" s="830"/>
      <c r="AS63" s="830"/>
      <c r="AT63" s="830"/>
      <c r="AU63" s="830">
        <v>2576</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397</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2</v>
      </c>
      <c r="R68" s="854"/>
      <c r="S68" s="854"/>
      <c r="T68" s="854"/>
      <c r="U68" s="854"/>
      <c r="V68" s="854">
        <v>1</v>
      </c>
      <c r="W68" s="854"/>
      <c r="X68" s="854"/>
      <c r="Y68" s="854"/>
      <c r="Z68" s="854"/>
      <c r="AA68" s="854">
        <v>1</v>
      </c>
      <c r="AB68" s="854"/>
      <c r="AC68" s="854"/>
      <c r="AD68" s="854"/>
      <c r="AE68" s="854"/>
      <c r="AF68" s="854">
        <v>1</v>
      </c>
      <c r="AG68" s="854"/>
      <c r="AH68" s="854"/>
      <c r="AI68" s="854"/>
      <c r="AJ68" s="854"/>
      <c r="AK68" s="854" t="s">
        <v>546</v>
      </c>
      <c r="AL68" s="854"/>
      <c r="AM68" s="854"/>
      <c r="AN68" s="854"/>
      <c r="AO68" s="854"/>
      <c r="AP68" s="854" t="s">
        <v>546</v>
      </c>
      <c r="AQ68" s="854"/>
      <c r="AR68" s="854"/>
      <c r="AS68" s="854"/>
      <c r="AT68" s="854"/>
      <c r="AU68" s="854" t="s">
        <v>546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548</v>
      </c>
      <c r="C69" s="862"/>
      <c r="D69" s="862"/>
      <c r="E69" s="862"/>
      <c r="F69" s="862"/>
      <c r="G69" s="862"/>
      <c r="H69" s="862"/>
      <c r="I69" s="862"/>
      <c r="J69" s="862"/>
      <c r="K69" s="862"/>
      <c r="L69" s="862"/>
      <c r="M69" s="862"/>
      <c r="N69" s="862"/>
      <c r="O69" s="862"/>
      <c r="P69" s="863"/>
      <c r="Q69" s="864">
        <v>6212</v>
      </c>
      <c r="R69" s="819"/>
      <c r="S69" s="819"/>
      <c r="T69" s="819"/>
      <c r="U69" s="819"/>
      <c r="V69" s="819">
        <v>6205</v>
      </c>
      <c r="W69" s="819"/>
      <c r="X69" s="819"/>
      <c r="Y69" s="819"/>
      <c r="Z69" s="819"/>
      <c r="AA69" s="819">
        <v>7</v>
      </c>
      <c r="AB69" s="819"/>
      <c r="AC69" s="819"/>
      <c r="AD69" s="819"/>
      <c r="AE69" s="819"/>
      <c r="AF69" s="819">
        <v>7</v>
      </c>
      <c r="AG69" s="819"/>
      <c r="AH69" s="819"/>
      <c r="AI69" s="819"/>
      <c r="AJ69" s="819"/>
      <c r="AK69" s="819">
        <v>214</v>
      </c>
      <c r="AL69" s="819"/>
      <c r="AM69" s="819"/>
      <c r="AN69" s="819"/>
      <c r="AO69" s="819"/>
      <c r="AP69" s="819" t="s">
        <v>546</v>
      </c>
      <c r="AQ69" s="819"/>
      <c r="AR69" s="819"/>
      <c r="AS69" s="819"/>
      <c r="AT69" s="819"/>
      <c r="AU69" s="819" t="s">
        <v>546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120</v>
      </c>
      <c r="R70" s="819"/>
      <c r="S70" s="819"/>
      <c r="T70" s="819"/>
      <c r="U70" s="819"/>
      <c r="V70" s="819">
        <v>66</v>
      </c>
      <c r="W70" s="819"/>
      <c r="X70" s="819"/>
      <c r="Y70" s="819"/>
      <c r="Z70" s="819"/>
      <c r="AA70" s="819">
        <v>54</v>
      </c>
      <c r="AB70" s="819"/>
      <c r="AC70" s="819"/>
      <c r="AD70" s="819"/>
      <c r="AE70" s="819"/>
      <c r="AF70" s="819">
        <v>54</v>
      </c>
      <c r="AG70" s="819"/>
      <c r="AH70" s="819"/>
      <c r="AI70" s="819"/>
      <c r="AJ70" s="819"/>
      <c r="AK70" s="819" t="s">
        <v>546</v>
      </c>
      <c r="AL70" s="819"/>
      <c r="AM70" s="819"/>
      <c r="AN70" s="819"/>
      <c r="AO70" s="819"/>
      <c r="AP70" s="819" t="s">
        <v>546</v>
      </c>
      <c r="AQ70" s="819"/>
      <c r="AR70" s="819"/>
      <c r="AS70" s="819"/>
      <c r="AT70" s="819"/>
      <c r="AU70" s="819" t="s">
        <v>546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550</v>
      </c>
      <c r="C71" s="862"/>
      <c r="D71" s="862"/>
      <c r="E71" s="862"/>
      <c r="F71" s="862"/>
      <c r="G71" s="862"/>
      <c r="H71" s="862"/>
      <c r="I71" s="862"/>
      <c r="J71" s="862"/>
      <c r="K71" s="862"/>
      <c r="L71" s="862"/>
      <c r="M71" s="862"/>
      <c r="N71" s="862"/>
      <c r="O71" s="862"/>
      <c r="P71" s="863"/>
      <c r="Q71" s="864">
        <v>176</v>
      </c>
      <c r="R71" s="819"/>
      <c r="S71" s="819"/>
      <c r="T71" s="819"/>
      <c r="U71" s="819"/>
      <c r="V71" s="819">
        <v>154</v>
      </c>
      <c r="W71" s="819"/>
      <c r="X71" s="819"/>
      <c r="Y71" s="819"/>
      <c r="Z71" s="819"/>
      <c r="AA71" s="819">
        <v>22</v>
      </c>
      <c r="AB71" s="819"/>
      <c r="AC71" s="819"/>
      <c r="AD71" s="819"/>
      <c r="AE71" s="819"/>
      <c r="AF71" s="819">
        <v>22</v>
      </c>
      <c r="AG71" s="819"/>
      <c r="AH71" s="819"/>
      <c r="AI71" s="819"/>
      <c r="AJ71" s="819"/>
      <c r="AK71" s="819" t="s">
        <v>546</v>
      </c>
      <c r="AL71" s="819"/>
      <c r="AM71" s="819"/>
      <c r="AN71" s="819"/>
      <c r="AO71" s="819"/>
      <c r="AP71" s="819">
        <v>17</v>
      </c>
      <c r="AQ71" s="819"/>
      <c r="AR71" s="819"/>
      <c r="AS71" s="819"/>
      <c r="AT71" s="819"/>
      <c r="AU71" s="819">
        <v>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551</v>
      </c>
      <c r="C72" s="862"/>
      <c r="D72" s="862"/>
      <c r="E72" s="862"/>
      <c r="F72" s="862"/>
      <c r="G72" s="862"/>
      <c r="H72" s="862"/>
      <c r="I72" s="862"/>
      <c r="J72" s="862"/>
      <c r="K72" s="862"/>
      <c r="L72" s="862"/>
      <c r="M72" s="862"/>
      <c r="N72" s="862"/>
      <c r="O72" s="862"/>
      <c r="P72" s="863"/>
      <c r="Q72" s="864">
        <v>595</v>
      </c>
      <c r="R72" s="819"/>
      <c r="S72" s="819"/>
      <c r="T72" s="819"/>
      <c r="U72" s="819"/>
      <c r="V72" s="819">
        <v>536</v>
      </c>
      <c r="W72" s="819"/>
      <c r="X72" s="819"/>
      <c r="Y72" s="819"/>
      <c r="Z72" s="819"/>
      <c r="AA72" s="819">
        <v>59</v>
      </c>
      <c r="AB72" s="819"/>
      <c r="AC72" s="819"/>
      <c r="AD72" s="819"/>
      <c r="AE72" s="819"/>
      <c r="AF72" s="819">
        <v>59</v>
      </c>
      <c r="AG72" s="819"/>
      <c r="AH72" s="819"/>
      <c r="AI72" s="819"/>
      <c r="AJ72" s="819"/>
      <c r="AK72" s="819" t="s">
        <v>546</v>
      </c>
      <c r="AL72" s="819"/>
      <c r="AM72" s="819"/>
      <c r="AN72" s="819"/>
      <c r="AO72" s="819"/>
      <c r="AP72" s="819">
        <v>197</v>
      </c>
      <c r="AQ72" s="819"/>
      <c r="AR72" s="819"/>
      <c r="AS72" s="819"/>
      <c r="AT72" s="819"/>
      <c r="AU72" s="819">
        <v>93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552</v>
      </c>
      <c r="C73" s="862"/>
      <c r="D73" s="862"/>
      <c r="E73" s="862"/>
      <c r="F73" s="862"/>
      <c r="G73" s="862"/>
      <c r="H73" s="862"/>
      <c r="I73" s="862"/>
      <c r="J73" s="862"/>
      <c r="K73" s="862"/>
      <c r="L73" s="862"/>
      <c r="M73" s="862"/>
      <c r="N73" s="862"/>
      <c r="O73" s="862"/>
      <c r="P73" s="863"/>
      <c r="Q73" s="864">
        <v>580</v>
      </c>
      <c r="R73" s="819"/>
      <c r="S73" s="819"/>
      <c r="T73" s="819"/>
      <c r="U73" s="819"/>
      <c r="V73" s="819">
        <v>553</v>
      </c>
      <c r="W73" s="819"/>
      <c r="X73" s="819"/>
      <c r="Y73" s="819"/>
      <c r="Z73" s="819"/>
      <c r="AA73" s="819">
        <v>27</v>
      </c>
      <c r="AB73" s="819"/>
      <c r="AC73" s="819"/>
      <c r="AD73" s="819"/>
      <c r="AE73" s="819"/>
      <c r="AF73" s="819">
        <v>27</v>
      </c>
      <c r="AG73" s="819"/>
      <c r="AH73" s="819"/>
      <c r="AI73" s="819"/>
      <c r="AJ73" s="819"/>
      <c r="AK73" s="819" t="s">
        <v>546</v>
      </c>
      <c r="AL73" s="819"/>
      <c r="AM73" s="819"/>
      <c r="AN73" s="819"/>
      <c r="AO73" s="819"/>
      <c r="AP73" s="819">
        <v>25</v>
      </c>
      <c r="AQ73" s="819"/>
      <c r="AR73" s="819"/>
      <c r="AS73" s="819"/>
      <c r="AT73" s="819"/>
      <c r="AU73" s="819">
        <v>12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553</v>
      </c>
      <c r="C74" s="862"/>
      <c r="D74" s="862"/>
      <c r="E74" s="862"/>
      <c r="F74" s="862"/>
      <c r="G74" s="862"/>
      <c r="H74" s="862"/>
      <c r="I74" s="862"/>
      <c r="J74" s="862"/>
      <c r="K74" s="862"/>
      <c r="L74" s="862"/>
      <c r="M74" s="862"/>
      <c r="N74" s="862"/>
      <c r="O74" s="862"/>
      <c r="P74" s="863"/>
      <c r="Q74" s="864">
        <v>904</v>
      </c>
      <c r="R74" s="819"/>
      <c r="S74" s="819"/>
      <c r="T74" s="819"/>
      <c r="U74" s="819"/>
      <c r="V74" s="819">
        <v>889</v>
      </c>
      <c r="W74" s="819"/>
      <c r="X74" s="819"/>
      <c r="Y74" s="819"/>
      <c r="Z74" s="819"/>
      <c r="AA74" s="819">
        <v>15</v>
      </c>
      <c r="AB74" s="819"/>
      <c r="AC74" s="819"/>
      <c r="AD74" s="819"/>
      <c r="AE74" s="819"/>
      <c r="AF74" s="819">
        <v>15</v>
      </c>
      <c r="AG74" s="819"/>
      <c r="AH74" s="819"/>
      <c r="AI74" s="819"/>
      <c r="AJ74" s="819"/>
      <c r="AK74" s="819">
        <v>7</v>
      </c>
      <c r="AL74" s="819"/>
      <c r="AM74" s="819"/>
      <c r="AN74" s="819"/>
      <c r="AO74" s="819"/>
      <c r="AP74" s="819" t="s">
        <v>546</v>
      </c>
      <c r="AQ74" s="819"/>
      <c r="AR74" s="819"/>
      <c r="AS74" s="819"/>
      <c r="AT74" s="819"/>
      <c r="AU74" s="819" t="s">
        <v>546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554</v>
      </c>
      <c r="C75" s="862"/>
      <c r="D75" s="862"/>
      <c r="E75" s="862"/>
      <c r="F75" s="862"/>
      <c r="G75" s="862"/>
      <c r="H75" s="862"/>
      <c r="I75" s="862"/>
      <c r="J75" s="862"/>
      <c r="K75" s="862"/>
      <c r="L75" s="862"/>
      <c r="M75" s="862"/>
      <c r="N75" s="862"/>
      <c r="O75" s="862"/>
      <c r="P75" s="863"/>
      <c r="Q75" s="867">
        <v>125564</v>
      </c>
      <c r="R75" s="868"/>
      <c r="S75" s="868"/>
      <c r="T75" s="868"/>
      <c r="U75" s="818"/>
      <c r="V75" s="869">
        <v>119487</v>
      </c>
      <c r="W75" s="868"/>
      <c r="X75" s="868"/>
      <c r="Y75" s="868"/>
      <c r="Z75" s="818"/>
      <c r="AA75" s="869">
        <v>6077</v>
      </c>
      <c r="AB75" s="868"/>
      <c r="AC75" s="868"/>
      <c r="AD75" s="868"/>
      <c r="AE75" s="818"/>
      <c r="AF75" s="869">
        <v>6077</v>
      </c>
      <c r="AG75" s="868"/>
      <c r="AH75" s="868"/>
      <c r="AI75" s="868"/>
      <c r="AJ75" s="818"/>
      <c r="AK75" s="869" t="s">
        <v>546</v>
      </c>
      <c r="AL75" s="868"/>
      <c r="AM75" s="868"/>
      <c r="AN75" s="868"/>
      <c r="AO75" s="818"/>
      <c r="AP75" s="869" t="s">
        <v>546</v>
      </c>
      <c r="AQ75" s="868"/>
      <c r="AR75" s="868"/>
      <c r="AS75" s="868"/>
      <c r="AT75" s="818"/>
      <c r="AU75" s="869" t="s">
        <v>546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555</v>
      </c>
      <c r="C76" s="862"/>
      <c r="D76" s="862"/>
      <c r="E76" s="862"/>
      <c r="F76" s="862"/>
      <c r="G76" s="862"/>
      <c r="H76" s="862"/>
      <c r="I76" s="862"/>
      <c r="J76" s="862"/>
      <c r="K76" s="862"/>
      <c r="L76" s="862"/>
      <c r="M76" s="862"/>
      <c r="N76" s="862"/>
      <c r="O76" s="862"/>
      <c r="P76" s="863"/>
      <c r="Q76" s="867">
        <v>259</v>
      </c>
      <c r="R76" s="868"/>
      <c r="S76" s="868"/>
      <c r="T76" s="868"/>
      <c r="U76" s="818"/>
      <c r="V76" s="869">
        <v>209</v>
      </c>
      <c r="W76" s="868"/>
      <c r="X76" s="868"/>
      <c r="Y76" s="868"/>
      <c r="Z76" s="818"/>
      <c r="AA76" s="869">
        <v>50</v>
      </c>
      <c r="AB76" s="868"/>
      <c r="AC76" s="868"/>
      <c r="AD76" s="868"/>
      <c r="AE76" s="818"/>
      <c r="AF76" s="869">
        <v>50</v>
      </c>
      <c r="AG76" s="868"/>
      <c r="AH76" s="868"/>
      <c r="AI76" s="868"/>
      <c r="AJ76" s="818"/>
      <c r="AK76" s="869" t="s">
        <v>546</v>
      </c>
      <c r="AL76" s="868"/>
      <c r="AM76" s="868"/>
      <c r="AN76" s="868"/>
      <c r="AO76" s="818"/>
      <c r="AP76" s="869" t="s">
        <v>546</v>
      </c>
      <c r="AQ76" s="868"/>
      <c r="AR76" s="868"/>
      <c r="AS76" s="868"/>
      <c r="AT76" s="818"/>
      <c r="AU76" s="869" t="s">
        <v>546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6312</v>
      </c>
      <c r="AG88" s="830"/>
      <c r="AH88" s="830"/>
      <c r="AI88" s="830"/>
      <c r="AJ88" s="830"/>
      <c r="AK88" s="827"/>
      <c r="AL88" s="827"/>
      <c r="AM88" s="827"/>
      <c r="AN88" s="827"/>
      <c r="AO88" s="827"/>
      <c r="AP88" s="830">
        <v>239</v>
      </c>
      <c r="AQ88" s="830"/>
      <c r="AR88" s="830"/>
      <c r="AS88" s="830"/>
      <c r="AT88" s="830"/>
      <c r="AU88" s="830">
        <v>113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105</v>
      </c>
      <c r="CS102" s="838"/>
      <c r="CT102" s="838"/>
      <c r="CU102" s="838"/>
      <c r="CV102" s="881"/>
      <c r="CW102" s="880">
        <v>6</v>
      </c>
      <c r="CX102" s="838"/>
      <c r="CY102" s="838"/>
      <c r="CZ102" s="838"/>
      <c r="DA102" s="881"/>
      <c r="DB102" s="880" t="s">
        <v>558</v>
      </c>
      <c r="DC102" s="838"/>
      <c r="DD102" s="838"/>
      <c r="DE102" s="838"/>
      <c r="DF102" s="881"/>
      <c r="DG102" s="880" t="s">
        <v>558</v>
      </c>
      <c r="DH102" s="838"/>
      <c r="DI102" s="838"/>
      <c r="DJ102" s="838"/>
      <c r="DK102" s="881"/>
      <c r="DL102" s="880" t="s">
        <v>558</v>
      </c>
      <c r="DM102" s="838"/>
      <c r="DN102" s="838"/>
      <c r="DO102" s="838"/>
      <c r="DP102" s="881"/>
      <c r="DQ102" s="880" t="s">
        <v>558</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283</v>
      </c>
      <c r="AG109" s="883"/>
      <c r="AH109" s="883"/>
      <c r="AI109" s="883"/>
      <c r="AJ109" s="884"/>
      <c r="AK109" s="882" t="s">
        <v>282</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283</v>
      </c>
      <c r="BW109" s="883"/>
      <c r="BX109" s="883"/>
      <c r="BY109" s="883"/>
      <c r="BZ109" s="884"/>
      <c r="CA109" s="882" t="s">
        <v>282</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283</v>
      </c>
      <c r="DM109" s="883"/>
      <c r="DN109" s="883"/>
      <c r="DO109" s="883"/>
      <c r="DP109" s="884"/>
      <c r="DQ109" s="882" t="s">
        <v>282</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934942</v>
      </c>
      <c r="AB110" s="890"/>
      <c r="AC110" s="890"/>
      <c r="AD110" s="890"/>
      <c r="AE110" s="891"/>
      <c r="AF110" s="892">
        <v>956718</v>
      </c>
      <c r="AG110" s="890"/>
      <c r="AH110" s="890"/>
      <c r="AI110" s="890"/>
      <c r="AJ110" s="891"/>
      <c r="AK110" s="892">
        <v>847728</v>
      </c>
      <c r="AL110" s="890"/>
      <c r="AM110" s="890"/>
      <c r="AN110" s="890"/>
      <c r="AO110" s="891"/>
      <c r="AP110" s="893">
        <v>19.7</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6621470</v>
      </c>
      <c r="BR110" s="927"/>
      <c r="BS110" s="927"/>
      <c r="BT110" s="927"/>
      <c r="BU110" s="927"/>
      <c r="BV110" s="927">
        <v>6366804</v>
      </c>
      <c r="BW110" s="927"/>
      <c r="BX110" s="927"/>
      <c r="BY110" s="927"/>
      <c r="BZ110" s="927"/>
      <c r="CA110" s="927">
        <v>6283516</v>
      </c>
      <c r="CB110" s="927"/>
      <c r="CC110" s="927"/>
      <c r="CD110" s="927"/>
      <c r="CE110" s="927"/>
      <c r="CF110" s="941">
        <v>146.30000000000001</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415</v>
      </c>
      <c r="AB111" s="934"/>
      <c r="AC111" s="934"/>
      <c r="AD111" s="934"/>
      <c r="AE111" s="935"/>
      <c r="AF111" s="936" t="s">
        <v>415</v>
      </c>
      <c r="AG111" s="934"/>
      <c r="AH111" s="934"/>
      <c r="AI111" s="934"/>
      <c r="AJ111" s="935"/>
      <c r="AK111" s="936" t="s">
        <v>415</v>
      </c>
      <c r="AL111" s="934"/>
      <c r="AM111" s="934"/>
      <c r="AN111" s="934"/>
      <c r="AO111" s="935"/>
      <c r="AP111" s="937" t="s">
        <v>415</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89302</v>
      </c>
      <c r="BR111" s="920"/>
      <c r="BS111" s="920"/>
      <c r="BT111" s="920"/>
      <c r="BU111" s="920"/>
      <c r="BV111" s="920">
        <v>82850</v>
      </c>
      <c r="BW111" s="920"/>
      <c r="BX111" s="920"/>
      <c r="BY111" s="920"/>
      <c r="BZ111" s="920"/>
      <c r="CA111" s="920">
        <v>76550</v>
      </c>
      <c r="CB111" s="920"/>
      <c r="CC111" s="920"/>
      <c r="CD111" s="920"/>
      <c r="CE111" s="920"/>
      <c r="CF111" s="914">
        <v>1.8</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415</v>
      </c>
      <c r="DH111" s="920"/>
      <c r="DI111" s="920"/>
      <c r="DJ111" s="920"/>
      <c r="DK111" s="920"/>
      <c r="DL111" s="920" t="s">
        <v>415</v>
      </c>
      <c r="DM111" s="920"/>
      <c r="DN111" s="920"/>
      <c r="DO111" s="920"/>
      <c r="DP111" s="920"/>
      <c r="DQ111" s="920" t="s">
        <v>415</v>
      </c>
      <c r="DR111" s="920"/>
      <c r="DS111" s="920"/>
      <c r="DT111" s="920"/>
      <c r="DU111" s="920"/>
      <c r="DV111" s="921" t="s">
        <v>415</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2795062</v>
      </c>
      <c r="BR112" s="920"/>
      <c r="BS112" s="920"/>
      <c r="BT112" s="920"/>
      <c r="BU112" s="920"/>
      <c r="BV112" s="920">
        <v>2696789</v>
      </c>
      <c r="BW112" s="920"/>
      <c r="BX112" s="920"/>
      <c r="BY112" s="920"/>
      <c r="BZ112" s="920"/>
      <c r="CA112" s="920">
        <v>2577132</v>
      </c>
      <c r="CB112" s="920"/>
      <c r="CC112" s="920"/>
      <c r="CD112" s="920"/>
      <c r="CE112" s="920"/>
      <c r="CF112" s="914">
        <v>60</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289547</v>
      </c>
      <c r="AB113" s="934"/>
      <c r="AC113" s="934"/>
      <c r="AD113" s="934"/>
      <c r="AE113" s="935"/>
      <c r="AF113" s="936">
        <v>296142</v>
      </c>
      <c r="AG113" s="934"/>
      <c r="AH113" s="934"/>
      <c r="AI113" s="934"/>
      <c r="AJ113" s="935"/>
      <c r="AK113" s="936">
        <v>282987</v>
      </c>
      <c r="AL113" s="934"/>
      <c r="AM113" s="934"/>
      <c r="AN113" s="934"/>
      <c r="AO113" s="935"/>
      <c r="AP113" s="937">
        <v>6.6</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169958</v>
      </c>
      <c r="BR113" s="920"/>
      <c r="BS113" s="920"/>
      <c r="BT113" s="920"/>
      <c r="BU113" s="920"/>
      <c r="BV113" s="920">
        <v>148653</v>
      </c>
      <c r="BW113" s="920"/>
      <c r="BX113" s="920"/>
      <c r="BY113" s="920"/>
      <c r="BZ113" s="920"/>
      <c r="CA113" s="920">
        <v>112480</v>
      </c>
      <c r="CB113" s="920"/>
      <c r="CC113" s="920"/>
      <c r="CD113" s="920"/>
      <c r="CE113" s="920"/>
      <c r="CF113" s="914">
        <v>2.6</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26725</v>
      </c>
      <c r="AB114" s="959"/>
      <c r="AC114" s="959"/>
      <c r="AD114" s="959"/>
      <c r="AE114" s="960"/>
      <c r="AF114" s="961">
        <v>27483</v>
      </c>
      <c r="AG114" s="959"/>
      <c r="AH114" s="959"/>
      <c r="AI114" s="959"/>
      <c r="AJ114" s="960"/>
      <c r="AK114" s="961">
        <v>27006</v>
      </c>
      <c r="AL114" s="959"/>
      <c r="AM114" s="959"/>
      <c r="AN114" s="959"/>
      <c r="AO114" s="960"/>
      <c r="AP114" s="962">
        <v>0.6</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1309060</v>
      </c>
      <c r="BR114" s="920"/>
      <c r="BS114" s="920"/>
      <c r="BT114" s="920"/>
      <c r="BU114" s="920"/>
      <c r="BV114" s="920">
        <v>1214938</v>
      </c>
      <c r="BW114" s="920"/>
      <c r="BX114" s="920"/>
      <c r="BY114" s="920"/>
      <c r="BZ114" s="920"/>
      <c r="CA114" s="920">
        <v>1269508</v>
      </c>
      <c r="CB114" s="920"/>
      <c r="CC114" s="920"/>
      <c r="CD114" s="920"/>
      <c r="CE114" s="920"/>
      <c r="CF114" s="914">
        <v>29.6</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v>
      </c>
      <c r="AB115" s="934"/>
      <c r="AC115" s="934"/>
      <c r="AD115" s="934"/>
      <c r="AE115" s="935"/>
      <c r="AF115" s="936">
        <v>2</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1251217</v>
      </c>
      <c r="AB117" s="966"/>
      <c r="AC117" s="966"/>
      <c r="AD117" s="966"/>
      <c r="AE117" s="967"/>
      <c r="AF117" s="965">
        <v>1280345</v>
      </c>
      <c r="AG117" s="966"/>
      <c r="AH117" s="966"/>
      <c r="AI117" s="966"/>
      <c r="AJ117" s="967"/>
      <c r="AK117" s="965">
        <v>1157721</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283</v>
      </c>
      <c r="AG118" s="883"/>
      <c r="AH118" s="883"/>
      <c r="AI118" s="883"/>
      <c r="AJ118" s="884"/>
      <c r="AK118" s="882" t="s">
        <v>282</v>
      </c>
      <c r="AL118" s="883"/>
      <c r="AM118" s="883"/>
      <c r="AN118" s="883"/>
      <c r="AO118" s="884"/>
      <c r="AP118" s="990" t="s">
        <v>408</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437</v>
      </c>
      <c r="BP118" s="994"/>
      <c r="BQ118" s="985">
        <v>10984852</v>
      </c>
      <c r="BR118" s="986"/>
      <c r="BS118" s="986"/>
      <c r="BT118" s="986"/>
      <c r="BU118" s="986"/>
      <c r="BV118" s="986">
        <v>10510034</v>
      </c>
      <c r="BW118" s="986"/>
      <c r="BX118" s="986"/>
      <c r="BY118" s="986"/>
      <c r="BZ118" s="986"/>
      <c r="CA118" s="986">
        <v>10319186</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6603528</v>
      </c>
      <c r="BR119" s="927"/>
      <c r="BS119" s="927"/>
      <c r="BT119" s="927"/>
      <c r="BU119" s="927"/>
      <c r="BV119" s="927">
        <v>7047612</v>
      </c>
      <c r="BW119" s="927"/>
      <c r="BX119" s="927"/>
      <c r="BY119" s="927"/>
      <c r="BZ119" s="927"/>
      <c r="CA119" s="927">
        <v>7665800</v>
      </c>
      <c r="CB119" s="927"/>
      <c r="CC119" s="927"/>
      <c r="CD119" s="927"/>
      <c r="CE119" s="927"/>
      <c r="CF119" s="941">
        <v>178.5</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89302</v>
      </c>
      <c r="DH119" s="998"/>
      <c r="DI119" s="998"/>
      <c r="DJ119" s="998"/>
      <c r="DK119" s="999"/>
      <c r="DL119" s="1000">
        <v>82850</v>
      </c>
      <c r="DM119" s="998"/>
      <c r="DN119" s="998"/>
      <c r="DO119" s="998"/>
      <c r="DP119" s="999"/>
      <c r="DQ119" s="1000">
        <v>76550</v>
      </c>
      <c r="DR119" s="998"/>
      <c r="DS119" s="998"/>
      <c r="DT119" s="998"/>
      <c r="DU119" s="999"/>
      <c r="DV119" s="1001">
        <v>1.8</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154098</v>
      </c>
      <c r="BR120" s="920"/>
      <c r="BS120" s="920"/>
      <c r="BT120" s="920"/>
      <c r="BU120" s="920"/>
      <c r="BV120" s="920">
        <v>143565</v>
      </c>
      <c r="BW120" s="920"/>
      <c r="BX120" s="920"/>
      <c r="BY120" s="920"/>
      <c r="BZ120" s="920"/>
      <c r="CA120" s="920">
        <v>118516</v>
      </c>
      <c r="CB120" s="920"/>
      <c r="CC120" s="920"/>
      <c r="CD120" s="920"/>
      <c r="CE120" s="920"/>
      <c r="CF120" s="914">
        <v>2.8</v>
      </c>
      <c r="CG120" s="915"/>
      <c r="CH120" s="915"/>
      <c r="CI120" s="915"/>
      <c r="CJ120" s="915"/>
      <c r="CK120" s="1013" t="s">
        <v>443</v>
      </c>
      <c r="CL120" s="1014"/>
      <c r="CM120" s="1014"/>
      <c r="CN120" s="1014"/>
      <c r="CO120" s="1015"/>
      <c r="CP120" s="1021" t="s">
        <v>444</v>
      </c>
      <c r="CQ120" s="1022"/>
      <c r="CR120" s="1022"/>
      <c r="CS120" s="1022"/>
      <c r="CT120" s="1022"/>
      <c r="CU120" s="1022"/>
      <c r="CV120" s="1022"/>
      <c r="CW120" s="1022"/>
      <c r="CX120" s="1022"/>
      <c r="CY120" s="1022"/>
      <c r="CZ120" s="1022"/>
      <c r="DA120" s="1022"/>
      <c r="DB120" s="1022"/>
      <c r="DC120" s="1022"/>
      <c r="DD120" s="1022"/>
      <c r="DE120" s="1022"/>
      <c r="DF120" s="1023"/>
      <c r="DG120" s="926">
        <v>643996</v>
      </c>
      <c r="DH120" s="927"/>
      <c r="DI120" s="927"/>
      <c r="DJ120" s="927"/>
      <c r="DK120" s="927"/>
      <c r="DL120" s="927">
        <v>628186</v>
      </c>
      <c r="DM120" s="927"/>
      <c r="DN120" s="927"/>
      <c r="DO120" s="927"/>
      <c r="DP120" s="927"/>
      <c r="DQ120" s="927">
        <v>612278</v>
      </c>
      <c r="DR120" s="927"/>
      <c r="DS120" s="927"/>
      <c r="DT120" s="927"/>
      <c r="DU120" s="927"/>
      <c r="DV120" s="928">
        <v>14.3</v>
      </c>
      <c r="DW120" s="928"/>
      <c r="DX120" s="928"/>
      <c r="DY120" s="928"/>
      <c r="DZ120" s="929"/>
    </row>
    <row r="121" spans="1:130" s="197" customFormat="1" ht="26.25" customHeight="1">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8885883</v>
      </c>
      <c r="BR121" s="986"/>
      <c r="BS121" s="986"/>
      <c r="BT121" s="986"/>
      <c r="BU121" s="986"/>
      <c r="BV121" s="986">
        <v>8376605</v>
      </c>
      <c r="BW121" s="986"/>
      <c r="BX121" s="986"/>
      <c r="BY121" s="986"/>
      <c r="BZ121" s="986"/>
      <c r="CA121" s="986">
        <v>8065576</v>
      </c>
      <c r="CB121" s="986"/>
      <c r="CC121" s="986"/>
      <c r="CD121" s="986"/>
      <c r="CE121" s="986"/>
      <c r="CF121" s="1024">
        <v>187.8</v>
      </c>
      <c r="CG121" s="1025"/>
      <c r="CH121" s="1025"/>
      <c r="CI121" s="1025"/>
      <c r="CJ121" s="1025"/>
      <c r="CK121" s="1016"/>
      <c r="CL121" s="1017"/>
      <c r="CM121" s="1017"/>
      <c r="CN121" s="1017"/>
      <c r="CO121" s="1018"/>
      <c r="CP121" s="1007" t="s">
        <v>447</v>
      </c>
      <c r="CQ121" s="1008"/>
      <c r="CR121" s="1008"/>
      <c r="CS121" s="1008"/>
      <c r="CT121" s="1008"/>
      <c r="CU121" s="1008"/>
      <c r="CV121" s="1008"/>
      <c r="CW121" s="1008"/>
      <c r="CX121" s="1008"/>
      <c r="CY121" s="1008"/>
      <c r="CZ121" s="1008"/>
      <c r="DA121" s="1008"/>
      <c r="DB121" s="1008"/>
      <c r="DC121" s="1008"/>
      <c r="DD121" s="1008"/>
      <c r="DE121" s="1008"/>
      <c r="DF121" s="1009"/>
      <c r="DG121" s="919">
        <v>547699</v>
      </c>
      <c r="DH121" s="920"/>
      <c r="DI121" s="920"/>
      <c r="DJ121" s="920"/>
      <c r="DK121" s="920"/>
      <c r="DL121" s="920">
        <v>542555</v>
      </c>
      <c r="DM121" s="920"/>
      <c r="DN121" s="920"/>
      <c r="DO121" s="920"/>
      <c r="DP121" s="920"/>
      <c r="DQ121" s="920">
        <v>528049</v>
      </c>
      <c r="DR121" s="920"/>
      <c r="DS121" s="920"/>
      <c r="DT121" s="920"/>
      <c r="DU121" s="920"/>
      <c r="DV121" s="921">
        <v>12.3</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448</v>
      </c>
      <c r="BP122" s="994"/>
      <c r="BQ122" s="1034">
        <v>15643509</v>
      </c>
      <c r="BR122" s="1035"/>
      <c r="BS122" s="1035"/>
      <c r="BT122" s="1035"/>
      <c r="BU122" s="1035"/>
      <c r="BV122" s="1035">
        <v>15567782</v>
      </c>
      <c r="BW122" s="1035"/>
      <c r="BX122" s="1035"/>
      <c r="BY122" s="1035"/>
      <c r="BZ122" s="1035"/>
      <c r="CA122" s="1035">
        <v>15849892</v>
      </c>
      <c r="CB122" s="1035"/>
      <c r="CC122" s="1035"/>
      <c r="CD122" s="1035"/>
      <c r="CE122" s="1035"/>
      <c r="CF122" s="987"/>
      <c r="CG122" s="988"/>
      <c r="CH122" s="988"/>
      <c r="CI122" s="988"/>
      <c r="CJ122" s="989"/>
      <c r="CK122" s="1016"/>
      <c r="CL122" s="1017"/>
      <c r="CM122" s="1017"/>
      <c r="CN122" s="1017"/>
      <c r="CO122" s="1018"/>
      <c r="CP122" s="1007" t="s">
        <v>449</v>
      </c>
      <c r="CQ122" s="1008"/>
      <c r="CR122" s="1008"/>
      <c r="CS122" s="1008"/>
      <c r="CT122" s="1008"/>
      <c r="CU122" s="1008"/>
      <c r="CV122" s="1008"/>
      <c r="CW122" s="1008"/>
      <c r="CX122" s="1008"/>
      <c r="CY122" s="1008"/>
      <c r="CZ122" s="1008"/>
      <c r="DA122" s="1008"/>
      <c r="DB122" s="1008"/>
      <c r="DC122" s="1008"/>
      <c r="DD122" s="1008"/>
      <c r="DE122" s="1008"/>
      <c r="DF122" s="1009"/>
      <c r="DG122" s="919">
        <v>570547</v>
      </c>
      <c r="DH122" s="920"/>
      <c r="DI122" s="920"/>
      <c r="DJ122" s="920"/>
      <c r="DK122" s="920"/>
      <c r="DL122" s="920">
        <v>490237</v>
      </c>
      <c r="DM122" s="920"/>
      <c r="DN122" s="920"/>
      <c r="DO122" s="920"/>
      <c r="DP122" s="920"/>
      <c r="DQ122" s="920">
        <v>443009</v>
      </c>
      <c r="DR122" s="920"/>
      <c r="DS122" s="920"/>
      <c r="DT122" s="920"/>
      <c r="DU122" s="920"/>
      <c r="DV122" s="921">
        <v>10.3</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t="s">
        <v>451</v>
      </c>
      <c r="CQ123" s="1008"/>
      <c r="CR123" s="1008"/>
      <c r="CS123" s="1008"/>
      <c r="CT123" s="1008"/>
      <c r="CU123" s="1008"/>
      <c r="CV123" s="1008"/>
      <c r="CW123" s="1008"/>
      <c r="CX123" s="1008"/>
      <c r="CY123" s="1008"/>
      <c r="CZ123" s="1008"/>
      <c r="DA123" s="1008"/>
      <c r="DB123" s="1008"/>
      <c r="DC123" s="1008"/>
      <c r="DD123" s="1008"/>
      <c r="DE123" s="1008"/>
      <c r="DF123" s="1009"/>
      <c r="DG123" s="958">
        <v>302202</v>
      </c>
      <c r="DH123" s="959"/>
      <c r="DI123" s="959"/>
      <c r="DJ123" s="959"/>
      <c r="DK123" s="960"/>
      <c r="DL123" s="961">
        <v>349234</v>
      </c>
      <c r="DM123" s="959"/>
      <c r="DN123" s="959"/>
      <c r="DO123" s="959"/>
      <c r="DP123" s="960"/>
      <c r="DQ123" s="961">
        <v>335411</v>
      </c>
      <c r="DR123" s="959"/>
      <c r="DS123" s="959"/>
      <c r="DT123" s="959"/>
      <c r="DU123" s="960"/>
      <c r="DV123" s="962">
        <v>7.8</v>
      </c>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452</v>
      </c>
      <c r="AB124" s="959"/>
      <c r="AC124" s="959"/>
      <c r="AD124" s="959"/>
      <c r="AE124" s="960"/>
      <c r="AF124" s="961" t="s">
        <v>452</v>
      </c>
      <c r="AG124" s="959"/>
      <c r="AH124" s="959"/>
      <c r="AI124" s="959"/>
      <c r="AJ124" s="960"/>
      <c r="AK124" s="961" t="s">
        <v>452</v>
      </c>
      <c r="AL124" s="959"/>
      <c r="AM124" s="959"/>
      <c r="AN124" s="959"/>
      <c r="AO124" s="960"/>
      <c r="AP124" s="962" t="s">
        <v>452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453</v>
      </c>
      <c r="CQ124" s="1008"/>
      <c r="CR124" s="1008"/>
      <c r="CS124" s="1008"/>
      <c r="CT124" s="1008"/>
      <c r="CU124" s="1008"/>
      <c r="CV124" s="1008"/>
      <c r="CW124" s="1008"/>
      <c r="CX124" s="1008"/>
      <c r="CY124" s="1008"/>
      <c r="CZ124" s="1008"/>
      <c r="DA124" s="1008"/>
      <c r="DB124" s="1008"/>
      <c r="DC124" s="1008"/>
      <c r="DD124" s="1008"/>
      <c r="DE124" s="1008"/>
      <c r="DF124" s="1009"/>
      <c r="DG124" s="997">
        <v>730618</v>
      </c>
      <c r="DH124" s="998"/>
      <c r="DI124" s="998"/>
      <c r="DJ124" s="998"/>
      <c r="DK124" s="999"/>
      <c r="DL124" s="1000">
        <v>686577</v>
      </c>
      <c r="DM124" s="998"/>
      <c r="DN124" s="998"/>
      <c r="DO124" s="998"/>
      <c r="DP124" s="999"/>
      <c r="DQ124" s="1000">
        <v>658385</v>
      </c>
      <c r="DR124" s="998"/>
      <c r="DS124" s="998"/>
      <c r="DT124" s="998"/>
      <c r="DU124" s="999"/>
      <c r="DV124" s="1001">
        <v>15.3</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452</v>
      </c>
      <c r="AB125" s="959"/>
      <c r="AC125" s="959"/>
      <c r="AD125" s="959"/>
      <c r="AE125" s="960"/>
      <c r="AF125" s="961" t="s">
        <v>452</v>
      </c>
      <c r="AG125" s="959"/>
      <c r="AH125" s="959"/>
      <c r="AI125" s="959"/>
      <c r="AJ125" s="960"/>
      <c r="AK125" s="961" t="s">
        <v>452</v>
      </c>
      <c r="AL125" s="959"/>
      <c r="AM125" s="959"/>
      <c r="AN125" s="959"/>
      <c r="AO125" s="960"/>
      <c r="AP125" s="962" t="s">
        <v>452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454</v>
      </c>
      <c r="CL125" s="1014"/>
      <c r="CM125" s="1014"/>
      <c r="CN125" s="1014"/>
      <c r="CO125" s="1015"/>
      <c r="CP125" s="940" t="s">
        <v>455</v>
      </c>
      <c r="CQ125" s="887"/>
      <c r="CR125" s="887"/>
      <c r="CS125" s="887"/>
      <c r="CT125" s="887"/>
      <c r="CU125" s="887"/>
      <c r="CV125" s="887"/>
      <c r="CW125" s="887"/>
      <c r="CX125" s="887"/>
      <c r="CY125" s="887"/>
      <c r="CZ125" s="887"/>
      <c r="DA125" s="887"/>
      <c r="DB125" s="887"/>
      <c r="DC125" s="887"/>
      <c r="DD125" s="887"/>
      <c r="DE125" s="887"/>
      <c r="DF125" s="888"/>
      <c r="DG125" s="926" t="s">
        <v>452</v>
      </c>
      <c r="DH125" s="927"/>
      <c r="DI125" s="927"/>
      <c r="DJ125" s="927"/>
      <c r="DK125" s="927"/>
      <c r="DL125" s="927" t="s">
        <v>452</v>
      </c>
      <c r="DM125" s="927"/>
      <c r="DN125" s="927"/>
      <c r="DO125" s="927"/>
      <c r="DP125" s="927"/>
      <c r="DQ125" s="927" t="s">
        <v>452</v>
      </c>
      <c r="DR125" s="927"/>
      <c r="DS125" s="927"/>
      <c r="DT125" s="927"/>
      <c r="DU125" s="927"/>
      <c r="DV125" s="928" t="s">
        <v>452</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v>
      </c>
      <c r="AB126" s="959"/>
      <c r="AC126" s="959"/>
      <c r="AD126" s="959"/>
      <c r="AE126" s="960"/>
      <c r="AF126" s="961">
        <v>2</v>
      </c>
      <c r="AG126" s="959"/>
      <c r="AH126" s="959"/>
      <c r="AI126" s="959"/>
      <c r="AJ126" s="960"/>
      <c r="AK126" s="961" t="s">
        <v>452</v>
      </c>
      <c r="AL126" s="959"/>
      <c r="AM126" s="959"/>
      <c r="AN126" s="959"/>
      <c r="AO126" s="960"/>
      <c r="AP126" s="962" t="s">
        <v>452</v>
      </c>
      <c r="AQ126" s="963"/>
      <c r="AR126" s="963"/>
      <c r="AS126" s="963"/>
      <c r="AT126" s="964"/>
      <c r="AU126" s="233"/>
      <c r="AV126" s="233"/>
      <c r="AW126" s="233"/>
      <c r="AX126" s="1036" t="s">
        <v>456</v>
      </c>
      <c r="AY126" s="1037"/>
      <c r="AZ126" s="1037"/>
      <c r="BA126" s="1037"/>
      <c r="BB126" s="1037"/>
      <c r="BC126" s="1037"/>
      <c r="BD126" s="1037"/>
      <c r="BE126" s="1038"/>
      <c r="BF126" s="1052" t="s">
        <v>457</v>
      </c>
      <c r="BG126" s="1037"/>
      <c r="BH126" s="1037"/>
      <c r="BI126" s="1037"/>
      <c r="BJ126" s="1037"/>
      <c r="BK126" s="1037"/>
      <c r="BL126" s="1038"/>
      <c r="BM126" s="1052" t="s">
        <v>458</v>
      </c>
      <c r="BN126" s="1037"/>
      <c r="BO126" s="1037"/>
      <c r="BP126" s="1037"/>
      <c r="BQ126" s="1037"/>
      <c r="BR126" s="1037"/>
      <c r="BS126" s="1038"/>
      <c r="BT126" s="1052" t="s">
        <v>459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460</v>
      </c>
      <c r="CQ126" s="950"/>
      <c r="CR126" s="950"/>
      <c r="CS126" s="950"/>
      <c r="CT126" s="950"/>
      <c r="CU126" s="950"/>
      <c r="CV126" s="950"/>
      <c r="CW126" s="950"/>
      <c r="CX126" s="950"/>
      <c r="CY126" s="950"/>
      <c r="CZ126" s="950"/>
      <c r="DA126" s="950"/>
      <c r="DB126" s="950"/>
      <c r="DC126" s="950"/>
      <c r="DD126" s="950"/>
      <c r="DE126" s="950"/>
      <c r="DF126" s="951"/>
      <c r="DG126" s="919" t="s">
        <v>452</v>
      </c>
      <c r="DH126" s="920"/>
      <c r="DI126" s="920"/>
      <c r="DJ126" s="920"/>
      <c r="DK126" s="920"/>
      <c r="DL126" s="920" t="s">
        <v>452</v>
      </c>
      <c r="DM126" s="920"/>
      <c r="DN126" s="920"/>
      <c r="DO126" s="920"/>
      <c r="DP126" s="920"/>
      <c r="DQ126" s="920" t="s">
        <v>452</v>
      </c>
      <c r="DR126" s="920"/>
      <c r="DS126" s="920"/>
      <c r="DT126" s="920"/>
      <c r="DU126" s="920"/>
      <c r="DV126" s="921" t="s">
        <v>452</v>
      </c>
      <c r="DW126" s="921"/>
      <c r="DX126" s="921"/>
      <c r="DY126" s="921"/>
      <c r="DZ126" s="922"/>
    </row>
    <row r="127" spans="1:130" s="197" customFormat="1" ht="26.25" customHeight="1" thickBot="1">
      <c r="A127" s="976"/>
      <c r="B127" s="948"/>
      <c r="C127" s="1004" t="s">
        <v>461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452</v>
      </c>
      <c r="AB127" s="959"/>
      <c r="AC127" s="959"/>
      <c r="AD127" s="959"/>
      <c r="AE127" s="960"/>
      <c r="AF127" s="961" t="s">
        <v>452</v>
      </c>
      <c r="AG127" s="959"/>
      <c r="AH127" s="959"/>
      <c r="AI127" s="959"/>
      <c r="AJ127" s="960"/>
      <c r="AK127" s="961" t="s">
        <v>452</v>
      </c>
      <c r="AL127" s="959"/>
      <c r="AM127" s="959"/>
      <c r="AN127" s="959"/>
      <c r="AO127" s="960"/>
      <c r="AP127" s="962" t="s">
        <v>452</v>
      </c>
      <c r="AQ127" s="963"/>
      <c r="AR127" s="963"/>
      <c r="AS127" s="963"/>
      <c r="AT127" s="964"/>
      <c r="AU127" s="233"/>
      <c r="AV127" s="233"/>
      <c r="AW127" s="233"/>
      <c r="AX127" s="886" t="s">
        <v>462</v>
      </c>
      <c r="AY127" s="887"/>
      <c r="AZ127" s="887"/>
      <c r="BA127" s="887"/>
      <c r="BB127" s="887"/>
      <c r="BC127" s="887"/>
      <c r="BD127" s="887"/>
      <c r="BE127" s="888"/>
      <c r="BF127" s="1041" t="s">
        <v>452</v>
      </c>
      <c r="BG127" s="1042"/>
      <c r="BH127" s="1042"/>
      <c r="BI127" s="1042"/>
      <c r="BJ127" s="1042"/>
      <c r="BK127" s="1042"/>
      <c r="BL127" s="1051"/>
      <c r="BM127" s="1041">
        <v>14.77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463</v>
      </c>
      <c r="CQ127" s="1045"/>
      <c r="CR127" s="1045"/>
      <c r="CS127" s="1045"/>
      <c r="CT127" s="1045"/>
      <c r="CU127" s="1045"/>
      <c r="CV127" s="1045"/>
      <c r="CW127" s="1045"/>
      <c r="CX127" s="1045"/>
      <c r="CY127" s="1045"/>
      <c r="CZ127" s="1045"/>
      <c r="DA127" s="1045"/>
      <c r="DB127" s="1045"/>
      <c r="DC127" s="1045"/>
      <c r="DD127" s="1045"/>
      <c r="DE127" s="1045"/>
      <c r="DF127" s="1046"/>
      <c r="DG127" s="1047" t="s">
        <v>464</v>
      </c>
      <c r="DH127" s="1048"/>
      <c r="DI127" s="1048"/>
      <c r="DJ127" s="1048"/>
      <c r="DK127" s="1048"/>
      <c r="DL127" s="1048" t="s">
        <v>465</v>
      </c>
      <c r="DM127" s="1048"/>
      <c r="DN127" s="1048"/>
      <c r="DO127" s="1048"/>
      <c r="DP127" s="1048"/>
      <c r="DQ127" s="1048" t="s">
        <v>465</v>
      </c>
      <c r="DR127" s="1048"/>
      <c r="DS127" s="1048"/>
      <c r="DT127" s="1048"/>
      <c r="DU127" s="1048"/>
      <c r="DV127" s="1049" t="s">
        <v>465</v>
      </c>
      <c r="DW127" s="1049"/>
      <c r="DX127" s="1049"/>
      <c r="DY127" s="1049"/>
      <c r="DZ127" s="1050"/>
    </row>
    <row r="128" spans="1:130" s="197" customFormat="1" ht="26.25" customHeight="1">
      <c r="A128" s="1071" t="s">
        <v>466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467</v>
      </c>
      <c r="X128" s="1073"/>
      <c r="Y128" s="1073"/>
      <c r="Z128" s="1074"/>
      <c r="AA128" s="1075">
        <v>22867</v>
      </c>
      <c r="AB128" s="1076"/>
      <c r="AC128" s="1076"/>
      <c r="AD128" s="1076"/>
      <c r="AE128" s="1077"/>
      <c r="AF128" s="1078">
        <v>20879</v>
      </c>
      <c r="AG128" s="1076"/>
      <c r="AH128" s="1076"/>
      <c r="AI128" s="1076"/>
      <c r="AJ128" s="1077"/>
      <c r="AK128" s="1078">
        <v>21282</v>
      </c>
      <c r="AL128" s="1076"/>
      <c r="AM128" s="1076"/>
      <c r="AN128" s="1076"/>
      <c r="AO128" s="1077"/>
      <c r="AP128" s="1079"/>
      <c r="AQ128" s="1080"/>
      <c r="AR128" s="1080"/>
      <c r="AS128" s="1080"/>
      <c r="AT128" s="1081"/>
      <c r="AU128" s="235"/>
      <c r="AV128" s="235"/>
      <c r="AW128" s="235"/>
      <c r="AX128" s="1054" t="s">
        <v>468</v>
      </c>
      <c r="AY128" s="950"/>
      <c r="AZ128" s="950"/>
      <c r="BA128" s="950"/>
      <c r="BB128" s="950"/>
      <c r="BC128" s="950"/>
      <c r="BD128" s="950"/>
      <c r="BE128" s="951"/>
      <c r="BF128" s="1066" t="s">
        <v>452</v>
      </c>
      <c r="BG128" s="1067"/>
      <c r="BH128" s="1067"/>
      <c r="BI128" s="1067"/>
      <c r="BJ128" s="1067"/>
      <c r="BK128" s="1067"/>
      <c r="BL128" s="1068"/>
      <c r="BM128" s="1066">
        <v>19.77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469</v>
      </c>
      <c r="X129" s="1061"/>
      <c r="Y129" s="1061"/>
      <c r="Z129" s="1062"/>
      <c r="AA129" s="958">
        <v>5435003</v>
      </c>
      <c r="AB129" s="959"/>
      <c r="AC129" s="959"/>
      <c r="AD129" s="959"/>
      <c r="AE129" s="960"/>
      <c r="AF129" s="961">
        <v>5349338</v>
      </c>
      <c r="AG129" s="959"/>
      <c r="AH129" s="959"/>
      <c r="AI129" s="959"/>
      <c r="AJ129" s="960"/>
      <c r="AK129" s="961">
        <v>5368982</v>
      </c>
      <c r="AL129" s="959"/>
      <c r="AM129" s="959"/>
      <c r="AN129" s="959"/>
      <c r="AO129" s="960"/>
      <c r="AP129" s="1063"/>
      <c r="AQ129" s="1064"/>
      <c r="AR129" s="1064"/>
      <c r="AS129" s="1064"/>
      <c r="AT129" s="1065"/>
      <c r="AU129" s="235"/>
      <c r="AV129" s="235"/>
      <c r="AW129" s="235"/>
      <c r="AX129" s="1054" t="s">
        <v>470</v>
      </c>
      <c r="AY129" s="950"/>
      <c r="AZ129" s="950"/>
      <c r="BA129" s="950"/>
      <c r="BB129" s="950"/>
      <c r="BC129" s="950"/>
      <c r="BD129" s="950"/>
      <c r="BE129" s="951"/>
      <c r="BF129" s="1055">
        <v>2.5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472</v>
      </c>
      <c r="X130" s="1061"/>
      <c r="Y130" s="1061"/>
      <c r="Z130" s="1062"/>
      <c r="AA130" s="958">
        <v>1080628</v>
      </c>
      <c r="AB130" s="959"/>
      <c r="AC130" s="959"/>
      <c r="AD130" s="959"/>
      <c r="AE130" s="960"/>
      <c r="AF130" s="961">
        <v>1143454</v>
      </c>
      <c r="AG130" s="959"/>
      <c r="AH130" s="959"/>
      <c r="AI130" s="959"/>
      <c r="AJ130" s="960"/>
      <c r="AK130" s="961">
        <v>1073933</v>
      </c>
      <c r="AL130" s="959"/>
      <c r="AM130" s="959"/>
      <c r="AN130" s="959"/>
      <c r="AO130" s="960"/>
      <c r="AP130" s="1063"/>
      <c r="AQ130" s="1064"/>
      <c r="AR130" s="1064"/>
      <c r="AS130" s="1064"/>
      <c r="AT130" s="1065"/>
      <c r="AU130" s="235"/>
      <c r="AV130" s="235"/>
      <c r="AW130" s="235"/>
      <c r="AX130" s="1099" t="s">
        <v>473</v>
      </c>
      <c r="AY130" s="1045"/>
      <c r="AZ130" s="1045"/>
      <c r="BA130" s="1045"/>
      <c r="BB130" s="1045"/>
      <c r="BC130" s="1045"/>
      <c r="BD130" s="1045"/>
      <c r="BE130" s="1046"/>
      <c r="BF130" s="1100" t="s">
        <v>474</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475</v>
      </c>
      <c r="X131" s="1109"/>
      <c r="Y131" s="1109"/>
      <c r="Z131" s="1110"/>
      <c r="AA131" s="997">
        <v>4354375</v>
      </c>
      <c r="AB131" s="998"/>
      <c r="AC131" s="998"/>
      <c r="AD131" s="998"/>
      <c r="AE131" s="999"/>
      <c r="AF131" s="1000">
        <v>4205884</v>
      </c>
      <c r="AG131" s="998"/>
      <c r="AH131" s="998"/>
      <c r="AI131" s="998"/>
      <c r="AJ131" s="999"/>
      <c r="AK131" s="1000">
        <v>4295049</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476</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477</v>
      </c>
      <c r="W132" s="1087"/>
      <c r="X132" s="1087"/>
      <c r="Y132" s="1087"/>
      <c r="Z132" s="1088"/>
      <c r="AA132" s="1089">
        <v>3.3924960529999999</v>
      </c>
      <c r="AB132" s="1090"/>
      <c r="AC132" s="1090"/>
      <c r="AD132" s="1090"/>
      <c r="AE132" s="1091"/>
      <c r="AF132" s="1092">
        <v>2.7583261929999998</v>
      </c>
      <c r="AG132" s="1090"/>
      <c r="AH132" s="1090"/>
      <c r="AI132" s="1090"/>
      <c r="AJ132" s="1091"/>
      <c r="AK132" s="1092">
        <v>1.455303537</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478</v>
      </c>
      <c r="W133" s="1094"/>
      <c r="X133" s="1094"/>
      <c r="Y133" s="1094"/>
      <c r="Z133" s="1095"/>
      <c r="AA133" s="1096">
        <v>4.8</v>
      </c>
      <c r="AB133" s="1097"/>
      <c r="AC133" s="1097"/>
      <c r="AD133" s="1097"/>
      <c r="AE133" s="1098"/>
      <c r="AF133" s="1096">
        <v>3.4</v>
      </c>
      <c r="AG133" s="1097"/>
      <c r="AH133" s="1097"/>
      <c r="AI133" s="1097"/>
      <c r="AJ133" s="1098"/>
      <c r="AK133" s="1096">
        <v>2.5</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17" t="s">
        <v>481</v>
      </c>
      <c r="L7" s="254"/>
      <c r="M7" s="255" t="s">
        <v>482</v>
      </c>
      <c r="N7" s="256"/>
    </row>
    <row r="8" spans="1:16">
      <c r="A8" s="248"/>
      <c r="B8" s="244"/>
      <c r="C8" s="244"/>
      <c r="D8" s="244"/>
      <c r="E8" s="244"/>
      <c r="F8" s="244"/>
      <c r="G8" s="257"/>
      <c r="H8" s="258"/>
      <c r="I8" s="258"/>
      <c r="J8" s="259"/>
      <c r="K8" s="1118"/>
      <c r="L8" s="260" t="s">
        <v>483</v>
      </c>
      <c r="M8" s="261" t="s">
        <v>484</v>
      </c>
      <c r="N8" s="262" t="s">
        <v>485</v>
      </c>
    </row>
    <row r="9" spans="1:16">
      <c r="A9" s="248"/>
      <c r="B9" s="244"/>
      <c r="C9" s="244"/>
      <c r="D9" s="244"/>
      <c r="E9" s="244"/>
      <c r="F9" s="244"/>
      <c r="G9" s="1119" t="s">
        <v>486</v>
      </c>
      <c r="H9" s="1120"/>
      <c r="I9" s="1120"/>
      <c r="J9" s="1121"/>
      <c r="K9" s="263">
        <v>897587</v>
      </c>
      <c r="L9" s="264">
        <v>89741</v>
      </c>
      <c r="M9" s="265">
        <v>105093</v>
      </c>
      <c r="N9" s="266">
        <v>-14.6</v>
      </c>
    </row>
    <row r="10" spans="1:16">
      <c r="A10" s="248"/>
      <c r="B10" s="244"/>
      <c r="C10" s="244"/>
      <c r="D10" s="244"/>
      <c r="E10" s="244"/>
      <c r="F10" s="244"/>
      <c r="G10" s="1119" t="s">
        <v>487</v>
      </c>
      <c r="H10" s="1120"/>
      <c r="I10" s="1120"/>
      <c r="J10" s="1121"/>
      <c r="K10" s="267">
        <v>232941</v>
      </c>
      <c r="L10" s="268">
        <v>23289</v>
      </c>
      <c r="M10" s="269">
        <v>11546</v>
      </c>
      <c r="N10" s="270">
        <v>101.7</v>
      </c>
    </row>
    <row r="11" spans="1:16" ht="13.5" customHeight="1">
      <c r="A11" s="248"/>
      <c r="B11" s="244"/>
      <c r="C11" s="244"/>
      <c r="D11" s="244"/>
      <c r="E11" s="244"/>
      <c r="F11" s="244"/>
      <c r="G11" s="1119" t="s">
        <v>488</v>
      </c>
      <c r="H11" s="1120"/>
      <c r="I11" s="1120"/>
      <c r="J11" s="1121"/>
      <c r="K11" s="267">
        <v>351858</v>
      </c>
      <c r="L11" s="268">
        <v>35179</v>
      </c>
      <c r="M11" s="269">
        <v>13382</v>
      </c>
      <c r="N11" s="270">
        <v>162.9</v>
      </c>
    </row>
    <row r="12" spans="1:16" ht="13.5" customHeight="1">
      <c r="A12" s="248"/>
      <c r="B12" s="244"/>
      <c r="C12" s="244"/>
      <c r="D12" s="244"/>
      <c r="E12" s="244"/>
      <c r="F12" s="244"/>
      <c r="G12" s="1119" t="s">
        <v>489</v>
      </c>
      <c r="H12" s="1120"/>
      <c r="I12" s="1120"/>
      <c r="J12" s="1121"/>
      <c r="K12" s="267" t="s">
        <v>490</v>
      </c>
      <c r="L12" s="268" t="s">
        <v>490</v>
      </c>
      <c r="M12" s="269">
        <v>1458</v>
      </c>
      <c r="N12" s="270" t="s">
        <v>490</v>
      </c>
    </row>
    <row r="13" spans="1:16" ht="13.5" customHeight="1">
      <c r="A13" s="248"/>
      <c r="B13" s="244"/>
      <c r="C13" s="244"/>
      <c r="D13" s="244"/>
      <c r="E13" s="244"/>
      <c r="F13" s="244"/>
      <c r="G13" s="1119" t="s">
        <v>491</v>
      </c>
      <c r="H13" s="1120"/>
      <c r="I13" s="1120"/>
      <c r="J13" s="1121"/>
      <c r="K13" s="267" t="s">
        <v>490</v>
      </c>
      <c r="L13" s="268" t="s">
        <v>490</v>
      </c>
      <c r="M13" s="269" t="s">
        <v>490</v>
      </c>
      <c r="N13" s="270" t="s">
        <v>490</v>
      </c>
    </row>
    <row r="14" spans="1:16" ht="13.5" customHeight="1">
      <c r="A14" s="248"/>
      <c r="B14" s="244"/>
      <c r="C14" s="244"/>
      <c r="D14" s="244"/>
      <c r="E14" s="244"/>
      <c r="F14" s="244"/>
      <c r="G14" s="1119" t="s">
        <v>492</v>
      </c>
      <c r="H14" s="1120"/>
      <c r="I14" s="1120"/>
      <c r="J14" s="1121"/>
      <c r="K14" s="267">
        <v>29996</v>
      </c>
      <c r="L14" s="268">
        <v>2999</v>
      </c>
      <c r="M14" s="269">
        <v>5712</v>
      </c>
      <c r="N14" s="270">
        <v>-47.5</v>
      </c>
    </row>
    <row r="15" spans="1:16" ht="13.5" customHeight="1">
      <c r="A15" s="248"/>
      <c r="B15" s="244"/>
      <c r="C15" s="244"/>
      <c r="D15" s="244"/>
      <c r="E15" s="244"/>
      <c r="F15" s="244"/>
      <c r="G15" s="1119" t="s">
        <v>493</v>
      </c>
      <c r="H15" s="1120"/>
      <c r="I15" s="1120"/>
      <c r="J15" s="1121"/>
      <c r="K15" s="267" t="s">
        <v>490</v>
      </c>
      <c r="L15" s="268" t="s">
        <v>490</v>
      </c>
      <c r="M15" s="269">
        <v>2855</v>
      </c>
      <c r="N15" s="270" t="s">
        <v>490</v>
      </c>
    </row>
    <row r="16" spans="1:16">
      <c r="A16" s="248"/>
      <c r="B16" s="244"/>
      <c r="C16" s="244"/>
      <c r="D16" s="244"/>
      <c r="E16" s="244"/>
      <c r="F16" s="244"/>
      <c r="G16" s="1122" t="s">
        <v>494</v>
      </c>
      <c r="H16" s="1123"/>
      <c r="I16" s="1123"/>
      <c r="J16" s="1124"/>
      <c r="K16" s="268">
        <v>-98455</v>
      </c>
      <c r="L16" s="268">
        <v>-9844</v>
      </c>
      <c r="M16" s="269">
        <v>-10245</v>
      </c>
      <c r="N16" s="270">
        <v>-3.9</v>
      </c>
    </row>
    <row r="17" spans="1:16">
      <c r="A17" s="248"/>
      <c r="B17" s="244"/>
      <c r="C17" s="244"/>
      <c r="D17" s="244"/>
      <c r="E17" s="244"/>
      <c r="F17" s="244"/>
      <c r="G17" s="1122" t="s">
        <v>166</v>
      </c>
      <c r="H17" s="1123"/>
      <c r="I17" s="1123"/>
      <c r="J17" s="1124"/>
      <c r="K17" s="268">
        <v>1413927</v>
      </c>
      <c r="L17" s="268">
        <v>141364</v>
      </c>
      <c r="M17" s="269">
        <v>129801</v>
      </c>
      <c r="N17" s="270">
        <v>8.9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14" t="s">
        <v>499</v>
      </c>
      <c r="H21" s="1115"/>
      <c r="I21" s="1115"/>
      <c r="J21" s="1116"/>
      <c r="K21" s="280">
        <v>10.4</v>
      </c>
      <c r="L21" s="281">
        <v>12.01</v>
      </c>
      <c r="M21" s="282">
        <v>-1.61</v>
      </c>
      <c r="N21" s="249"/>
      <c r="O21" s="283"/>
      <c r="P21" s="279"/>
    </row>
    <row r="22" spans="1:16" s="284" customFormat="1">
      <c r="A22" s="279"/>
      <c r="B22" s="249"/>
      <c r="C22" s="249"/>
      <c r="D22" s="249"/>
      <c r="E22" s="249"/>
      <c r="F22" s="249"/>
      <c r="G22" s="1114" t="s">
        <v>500</v>
      </c>
      <c r="H22" s="1115"/>
      <c r="I22" s="1115"/>
      <c r="J22" s="1116"/>
      <c r="K22" s="285">
        <v>94.3</v>
      </c>
      <c r="L22" s="286">
        <v>95.9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17" t="s">
        <v>481</v>
      </c>
      <c r="L30" s="254"/>
      <c r="M30" s="255" t="s">
        <v>482</v>
      </c>
      <c r="N30" s="256"/>
    </row>
    <row r="31" spans="1:16">
      <c r="A31" s="248"/>
      <c r="B31" s="244"/>
      <c r="C31" s="244"/>
      <c r="D31" s="244"/>
      <c r="E31" s="244"/>
      <c r="F31" s="244"/>
      <c r="G31" s="257"/>
      <c r="H31" s="258"/>
      <c r="I31" s="258"/>
      <c r="J31" s="259"/>
      <c r="K31" s="1118"/>
      <c r="L31" s="260" t="s">
        <v>483</v>
      </c>
      <c r="M31" s="261" t="s">
        <v>484</v>
      </c>
      <c r="N31" s="262" t="s">
        <v>485</v>
      </c>
    </row>
    <row r="32" spans="1:16" ht="27" customHeight="1">
      <c r="A32" s="248"/>
      <c r="B32" s="244"/>
      <c r="C32" s="244"/>
      <c r="D32" s="244"/>
      <c r="E32" s="244"/>
      <c r="F32" s="244"/>
      <c r="G32" s="1130" t="s">
        <v>504</v>
      </c>
      <c r="H32" s="1131"/>
      <c r="I32" s="1131"/>
      <c r="J32" s="1132"/>
      <c r="K32" s="294">
        <v>847728</v>
      </c>
      <c r="L32" s="294">
        <v>84756</v>
      </c>
      <c r="M32" s="295">
        <v>66201</v>
      </c>
      <c r="N32" s="296">
        <v>28</v>
      </c>
    </row>
    <row r="33" spans="1:16" ht="13.5" customHeight="1">
      <c r="A33" s="248"/>
      <c r="B33" s="244"/>
      <c r="C33" s="244"/>
      <c r="D33" s="244"/>
      <c r="E33" s="244"/>
      <c r="F33" s="244"/>
      <c r="G33" s="1130" t="s">
        <v>505</v>
      </c>
      <c r="H33" s="1131"/>
      <c r="I33" s="1131"/>
      <c r="J33" s="1132"/>
      <c r="K33" s="294" t="s">
        <v>490</v>
      </c>
      <c r="L33" s="294" t="s">
        <v>490</v>
      </c>
      <c r="M33" s="295" t="s">
        <v>490</v>
      </c>
      <c r="N33" s="296" t="s">
        <v>490</v>
      </c>
    </row>
    <row r="34" spans="1:16" ht="27" customHeight="1">
      <c r="A34" s="248"/>
      <c r="B34" s="244"/>
      <c r="C34" s="244"/>
      <c r="D34" s="244"/>
      <c r="E34" s="244"/>
      <c r="F34" s="244"/>
      <c r="G34" s="1130" t="s">
        <v>506</v>
      </c>
      <c r="H34" s="1131"/>
      <c r="I34" s="1131"/>
      <c r="J34" s="1132"/>
      <c r="K34" s="294" t="s">
        <v>490</v>
      </c>
      <c r="L34" s="294" t="s">
        <v>490</v>
      </c>
      <c r="M34" s="295" t="s">
        <v>490</v>
      </c>
      <c r="N34" s="296" t="s">
        <v>490</v>
      </c>
    </row>
    <row r="35" spans="1:16" ht="27" customHeight="1">
      <c r="A35" s="248"/>
      <c r="B35" s="244"/>
      <c r="C35" s="244"/>
      <c r="D35" s="244"/>
      <c r="E35" s="244"/>
      <c r="F35" s="244"/>
      <c r="G35" s="1130" t="s">
        <v>507</v>
      </c>
      <c r="H35" s="1131"/>
      <c r="I35" s="1131"/>
      <c r="J35" s="1132"/>
      <c r="K35" s="294">
        <v>282987</v>
      </c>
      <c r="L35" s="294">
        <v>28293</v>
      </c>
      <c r="M35" s="295">
        <v>21827</v>
      </c>
      <c r="N35" s="296">
        <v>29.6</v>
      </c>
    </row>
    <row r="36" spans="1:16" ht="27" customHeight="1">
      <c r="A36" s="248"/>
      <c r="B36" s="244"/>
      <c r="C36" s="244"/>
      <c r="D36" s="244"/>
      <c r="E36" s="244"/>
      <c r="F36" s="244"/>
      <c r="G36" s="1130" t="s">
        <v>508</v>
      </c>
      <c r="H36" s="1131"/>
      <c r="I36" s="1131"/>
      <c r="J36" s="1132"/>
      <c r="K36" s="294">
        <v>27006</v>
      </c>
      <c r="L36" s="294">
        <v>2700</v>
      </c>
      <c r="M36" s="295">
        <v>5334</v>
      </c>
      <c r="N36" s="296">
        <v>-49.4</v>
      </c>
    </row>
    <row r="37" spans="1:16" ht="13.5" customHeight="1">
      <c r="A37" s="248"/>
      <c r="B37" s="244"/>
      <c r="C37" s="244"/>
      <c r="D37" s="244"/>
      <c r="E37" s="244"/>
      <c r="F37" s="244"/>
      <c r="G37" s="1130" t="s">
        <v>509</v>
      </c>
      <c r="H37" s="1131"/>
      <c r="I37" s="1131"/>
      <c r="J37" s="1132"/>
      <c r="K37" s="294" t="s">
        <v>490</v>
      </c>
      <c r="L37" s="294" t="s">
        <v>490</v>
      </c>
      <c r="M37" s="295">
        <v>1051</v>
      </c>
      <c r="N37" s="296" t="s">
        <v>490</v>
      </c>
    </row>
    <row r="38" spans="1:16" ht="27" customHeight="1">
      <c r="A38" s="248"/>
      <c r="B38" s="244"/>
      <c r="C38" s="244"/>
      <c r="D38" s="244"/>
      <c r="E38" s="244"/>
      <c r="F38" s="244"/>
      <c r="G38" s="1133" t="s">
        <v>510</v>
      </c>
      <c r="H38" s="1134"/>
      <c r="I38" s="1134"/>
      <c r="J38" s="1135"/>
      <c r="K38" s="297" t="s">
        <v>490</v>
      </c>
      <c r="L38" s="297" t="s">
        <v>490</v>
      </c>
      <c r="M38" s="298">
        <v>4</v>
      </c>
      <c r="N38" s="299" t="s">
        <v>490</v>
      </c>
      <c r="O38" s="293"/>
    </row>
    <row r="39" spans="1:16">
      <c r="A39" s="248"/>
      <c r="B39" s="244"/>
      <c r="C39" s="244"/>
      <c r="D39" s="244"/>
      <c r="E39" s="244"/>
      <c r="F39" s="244"/>
      <c r="G39" s="1133" t="s">
        <v>511</v>
      </c>
      <c r="H39" s="1134"/>
      <c r="I39" s="1134"/>
      <c r="J39" s="1135"/>
      <c r="K39" s="300">
        <v>-21282</v>
      </c>
      <c r="L39" s="300">
        <v>-2128</v>
      </c>
      <c r="M39" s="301">
        <v>-2306</v>
      </c>
      <c r="N39" s="302">
        <v>-7.7</v>
      </c>
      <c r="O39" s="293"/>
    </row>
    <row r="40" spans="1:16" ht="27" customHeight="1">
      <c r="A40" s="248"/>
      <c r="B40" s="244"/>
      <c r="C40" s="244"/>
      <c r="D40" s="244"/>
      <c r="E40" s="244"/>
      <c r="F40" s="244"/>
      <c r="G40" s="1130" t="s">
        <v>512</v>
      </c>
      <c r="H40" s="1131"/>
      <c r="I40" s="1131"/>
      <c r="J40" s="1132"/>
      <c r="K40" s="300">
        <v>-1073933</v>
      </c>
      <c r="L40" s="300">
        <v>-107372</v>
      </c>
      <c r="M40" s="301">
        <v>-67056</v>
      </c>
      <c r="N40" s="302">
        <v>60.1</v>
      </c>
      <c r="O40" s="293"/>
    </row>
    <row r="41" spans="1:16">
      <c r="A41" s="248"/>
      <c r="B41" s="244"/>
      <c r="C41" s="244"/>
      <c r="D41" s="244"/>
      <c r="E41" s="244"/>
      <c r="F41" s="244"/>
      <c r="G41" s="1136" t="s">
        <v>277</v>
      </c>
      <c r="H41" s="1137"/>
      <c r="I41" s="1137"/>
      <c r="J41" s="1138"/>
      <c r="K41" s="294">
        <v>62506</v>
      </c>
      <c r="L41" s="300">
        <v>6249</v>
      </c>
      <c r="M41" s="301">
        <v>25054</v>
      </c>
      <c r="N41" s="302">
        <v>-75.099999999999994</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25" t="s">
        <v>481</v>
      </c>
      <c r="J49" s="1127" t="s">
        <v>516</v>
      </c>
      <c r="K49" s="1128"/>
      <c r="L49" s="1128"/>
      <c r="M49" s="1128"/>
      <c r="N49" s="1129"/>
    </row>
    <row r="50" spans="1:14">
      <c r="A50" s="248"/>
      <c r="B50" s="244"/>
      <c r="C50" s="244"/>
      <c r="D50" s="244"/>
      <c r="E50" s="244"/>
      <c r="F50" s="244"/>
      <c r="G50" s="312"/>
      <c r="H50" s="313"/>
      <c r="I50" s="1126"/>
      <c r="J50" s="314" t="s">
        <v>517</v>
      </c>
      <c r="K50" s="315" t="s">
        <v>518</v>
      </c>
      <c r="L50" s="316" t="s">
        <v>519</v>
      </c>
      <c r="M50" s="317" t="s">
        <v>520</v>
      </c>
      <c r="N50" s="318" t="s">
        <v>521</v>
      </c>
    </row>
    <row r="51" spans="1:14">
      <c r="A51" s="248"/>
      <c r="B51" s="244"/>
      <c r="C51" s="244"/>
      <c r="D51" s="244"/>
      <c r="E51" s="244"/>
      <c r="F51" s="244"/>
      <c r="G51" s="310" t="s">
        <v>522</v>
      </c>
      <c r="H51" s="311"/>
      <c r="I51" s="319">
        <v>857918</v>
      </c>
      <c r="J51" s="320">
        <v>79821</v>
      </c>
      <c r="K51" s="321">
        <v>-38.1</v>
      </c>
      <c r="L51" s="322">
        <v>70897</v>
      </c>
      <c r="M51" s="323">
        <v>-20.6</v>
      </c>
      <c r="N51" s="324">
        <v>-17.5</v>
      </c>
    </row>
    <row r="52" spans="1:14">
      <c r="A52" s="248"/>
      <c r="B52" s="244"/>
      <c r="C52" s="244"/>
      <c r="D52" s="244"/>
      <c r="E52" s="244"/>
      <c r="F52" s="244"/>
      <c r="G52" s="325"/>
      <c r="H52" s="326" t="s">
        <v>523</v>
      </c>
      <c r="I52" s="327">
        <v>685737</v>
      </c>
      <c r="J52" s="328">
        <v>63801</v>
      </c>
      <c r="K52" s="329">
        <v>-16.100000000000001</v>
      </c>
      <c r="L52" s="330">
        <v>39878</v>
      </c>
      <c r="M52" s="331">
        <v>-7.2</v>
      </c>
      <c r="N52" s="332">
        <v>-8.9</v>
      </c>
    </row>
    <row r="53" spans="1:14">
      <c r="A53" s="248"/>
      <c r="B53" s="244"/>
      <c r="C53" s="244"/>
      <c r="D53" s="244"/>
      <c r="E53" s="244"/>
      <c r="F53" s="244"/>
      <c r="G53" s="310" t="s">
        <v>524</v>
      </c>
      <c r="H53" s="311"/>
      <c r="I53" s="319">
        <v>706323</v>
      </c>
      <c r="J53" s="320">
        <v>66396</v>
      </c>
      <c r="K53" s="321">
        <v>-16.8</v>
      </c>
      <c r="L53" s="322">
        <v>66496</v>
      </c>
      <c r="M53" s="323">
        <v>-6.2</v>
      </c>
      <c r="N53" s="324">
        <v>-10.6</v>
      </c>
    </row>
    <row r="54" spans="1:14">
      <c r="A54" s="248"/>
      <c r="B54" s="244"/>
      <c r="C54" s="244"/>
      <c r="D54" s="244"/>
      <c r="E54" s="244"/>
      <c r="F54" s="244"/>
      <c r="G54" s="325"/>
      <c r="H54" s="326" t="s">
        <v>523</v>
      </c>
      <c r="I54" s="327">
        <v>552357</v>
      </c>
      <c r="J54" s="328">
        <v>51923</v>
      </c>
      <c r="K54" s="329">
        <v>-18.600000000000001</v>
      </c>
      <c r="L54" s="330">
        <v>36530</v>
      </c>
      <c r="M54" s="331">
        <v>-8.4</v>
      </c>
      <c r="N54" s="332">
        <v>-10.199999999999999</v>
      </c>
    </row>
    <row r="55" spans="1:14">
      <c r="A55" s="248"/>
      <c r="B55" s="244"/>
      <c r="C55" s="244"/>
      <c r="D55" s="244"/>
      <c r="E55" s="244"/>
      <c r="F55" s="244"/>
      <c r="G55" s="310" t="s">
        <v>525</v>
      </c>
      <c r="H55" s="311"/>
      <c r="I55" s="319">
        <v>823207</v>
      </c>
      <c r="J55" s="320">
        <v>78341</v>
      </c>
      <c r="K55" s="321">
        <v>18</v>
      </c>
      <c r="L55" s="322">
        <v>82748</v>
      </c>
      <c r="M55" s="323">
        <v>24.4</v>
      </c>
      <c r="N55" s="324">
        <v>-6.4</v>
      </c>
    </row>
    <row r="56" spans="1:14">
      <c r="A56" s="248"/>
      <c r="B56" s="244"/>
      <c r="C56" s="244"/>
      <c r="D56" s="244"/>
      <c r="E56" s="244"/>
      <c r="F56" s="244"/>
      <c r="G56" s="325"/>
      <c r="H56" s="326" t="s">
        <v>523</v>
      </c>
      <c r="I56" s="327">
        <v>450893</v>
      </c>
      <c r="J56" s="328">
        <v>42909</v>
      </c>
      <c r="K56" s="329">
        <v>-17.399999999999999</v>
      </c>
      <c r="L56" s="330">
        <v>44732</v>
      </c>
      <c r="M56" s="331">
        <v>22.5</v>
      </c>
      <c r="N56" s="332">
        <v>-39.9</v>
      </c>
    </row>
    <row r="57" spans="1:14">
      <c r="A57" s="248"/>
      <c r="B57" s="244"/>
      <c r="C57" s="244"/>
      <c r="D57" s="244"/>
      <c r="E57" s="244"/>
      <c r="F57" s="244"/>
      <c r="G57" s="310" t="s">
        <v>526</v>
      </c>
      <c r="H57" s="311"/>
      <c r="I57" s="319">
        <v>860319</v>
      </c>
      <c r="J57" s="320">
        <v>83860</v>
      </c>
      <c r="K57" s="321">
        <v>7</v>
      </c>
      <c r="L57" s="322">
        <v>91837</v>
      </c>
      <c r="M57" s="323">
        <v>11</v>
      </c>
      <c r="N57" s="324">
        <v>-4</v>
      </c>
    </row>
    <row r="58" spans="1:14">
      <c r="A58" s="248"/>
      <c r="B58" s="244"/>
      <c r="C58" s="244"/>
      <c r="D58" s="244"/>
      <c r="E58" s="244"/>
      <c r="F58" s="244"/>
      <c r="G58" s="325"/>
      <c r="H58" s="326" t="s">
        <v>523</v>
      </c>
      <c r="I58" s="327">
        <v>593947</v>
      </c>
      <c r="J58" s="328">
        <v>57895</v>
      </c>
      <c r="K58" s="329">
        <v>34.9</v>
      </c>
      <c r="L58" s="330">
        <v>54439</v>
      </c>
      <c r="M58" s="331">
        <v>21.7</v>
      </c>
      <c r="N58" s="332">
        <v>13.2</v>
      </c>
    </row>
    <row r="59" spans="1:14">
      <c r="A59" s="248"/>
      <c r="B59" s="244"/>
      <c r="C59" s="244"/>
      <c r="D59" s="244"/>
      <c r="E59" s="244"/>
      <c r="F59" s="244"/>
      <c r="G59" s="310" t="s">
        <v>527</v>
      </c>
      <c r="H59" s="311"/>
      <c r="I59" s="319">
        <v>1016729</v>
      </c>
      <c r="J59" s="320">
        <v>101653</v>
      </c>
      <c r="K59" s="321">
        <v>21.2</v>
      </c>
      <c r="L59" s="322">
        <v>128611</v>
      </c>
      <c r="M59" s="323">
        <v>40</v>
      </c>
      <c r="N59" s="324">
        <v>-18.8</v>
      </c>
    </row>
    <row r="60" spans="1:14">
      <c r="A60" s="248"/>
      <c r="B60" s="244"/>
      <c r="C60" s="244"/>
      <c r="D60" s="244"/>
      <c r="E60" s="244"/>
      <c r="F60" s="244"/>
      <c r="G60" s="325"/>
      <c r="H60" s="326" t="s">
        <v>523</v>
      </c>
      <c r="I60" s="333">
        <v>722255</v>
      </c>
      <c r="J60" s="328">
        <v>72211</v>
      </c>
      <c r="K60" s="329">
        <v>24.7</v>
      </c>
      <c r="L60" s="330">
        <v>61552</v>
      </c>
      <c r="M60" s="331">
        <v>13.1</v>
      </c>
      <c r="N60" s="332">
        <v>11.6</v>
      </c>
    </row>
    <row r="61" spans="1:14">
      <c r="A61" s="248"/>
      <c r="B61" s="244"/>
      <c r="C61" s="244"/>
      <c r="D61" s="244"/>
      <c r="E61" s="244"/>
      <c r="F61" s="244"/>
      <c r="G61" s="310" t="s">
        <v>528</v>
      </c>
      <c r="H61" s="334"/>
      <c r="I61" s="335">
        <v>852899</v>
      </c>
      <c r="J61" s="336">
        <v>82014</v>
      </c>
      <c r="K61" s="337">
        <v>-1.7</v>
      </c>
      <c r="L61" s="338">
        <v>88118</v>
      </c>
      <c r="M61" s="339">
        <v>9.6999999999999993</v>
      </c>
      <c r="N61" s="324">
        <v>-11.4</v>
      </c>
    </row>
    <row r="62" spans="1:14">
      <c r="A62" s="248"/>
      <c r="B62" s="244"/>
      <c r="C62" s="244"/>
      <c r="D62" s="244"/>
      <c r="E62" s="244"/>
      <c r="F62" s="244"/>
      <c r="G62" s="325"/>
      <c r="H62" s="326" t="s">
        <v>523</v>
      </c>
      <c r="I62" s="327">
        <v>601038</v>
      </c>
      <c r="J62" s="328">
        <v>57748</v>
      </c>
      <c r="K62" s="329">
        <v>1.5</v>
      </c>
      <c r="L62" s="330">
        <v>47426</v>
      </c>
      <c r="M62" s="331">
        <v>8.3000000000000007</v>
      </c>
      <c r="N62" s="332">
        <v>-6.8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39" t="s">
        <v>3</v>
      </c>
      <c r="D47" s="1139"/>
      <c r="E47" s="1140"/>
      <c r="F47" s="11">
        <v>39.72</v>
      </c>
      <c r="G47" s="12">
        <v>40.04</v>
      </c>
      <c r="H47" s="12">
        <v>31.17</v>
      </c>
      <c r="I47" s="12">
        <v>41.03</v>
      </c>
      <c r="J47" s="13">
        <v>46.49</v>
      </c>
    </row>
    <row r="48" spans="2:10" ht="57.75" customHeight="1">
      <c r="B48" s="14"/>
      <c r="C48" s="1141" t="s">
        <v>4</v>
      </c>
      <c r="D48" s="1141"/>
      <c r="E48" s="1142"/>
      <c r="F48" s="15">
        <v>3</v>
      </c>
      <c r="G48" s="16">
        <v>3.07</v>
      </c>
      <c r="H48" s="16">
        <v>3.7</v>
      </c>
      <c r="I48" s="16">
        <v>5.38</v>
      </c>
      <c r="J48" s="17">
        <v>5.46</v>
      </c>
    </row>
    <row r="49" spans="2:10" ht="57.75" customHeight="1" thickBot="1">
      <c r="B49" s="18"/>
      <c r="C49" s="1143" t="s">
        <v>5</v>
      </c>
      <c r="D49" s="1143"/>
      <c r="E49" s="1144"/>
      <c r="F49" s="19">
        <v>20.87</v>
      </c>
      <c r="G49" s="20">
        <v>2.34</v>
      </c>
      <c r="H49" s="20" t="s">
        <v>535</v>
      </c>
      <c r="I49" s="20">
        <v>14.09</v>
      </c>
      <c r="J49" s="21">
        <v>7.69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2017-02-28T08:37:43Z</cp:lastPrinted>
  <dcterms:created xsi:type="dcterms:W3CDTF">2017-02-15T21:56:44Z</dcterms:created>
  <dcterms:modified xsi:type="dcterms:W3CDTF">2017-02-28T08:39:20Z</dcterms:modified>
  <cp:category/>
</cp:coreProperties>
</file>