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藤木データ\3_総務課関係\1_財政関係\13_財政状況資料集\9_平成30年度財政状況資料集（令和元・2年度作成）\6_公表（町ホームページ）\"/>
    </mc:Choice>
  </mc:AlternateContent>
  <xr:revisionPtr revIDLastSave="0" documentId="8_{F90E9EF2-8595-42A5-82BB-0951B56BD9B4}" xr6:coauthVersionLast="36" xr6:coauthVersionMax="36" xr10:uidLastSave="{00000000-0000-0000-0000-000000000000}"/>
  <bookViews>
    <workbookView xWindow="0" yWindow="0" windowWidth="28800" windowHeight="1222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K28" i="12"/>
  <c r="BG43" i="10" l="1"/>
  <c r="BG42" i="10"/>
  <c r="BG41" i="10"/>
  <c r="BG40" i="10"/>
  <c r="BG39" i="10"/>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AM43" i="10"/>
  <c r="U43" i="10"/>
  <c r="C43" i="10"/>
  <c r="CO42" i="10"/>
  <c r="AM42" i="10"/>
  <c r="U42" i="10"/>
  <c r="C42" i="10"/>
  <c r="CO41" i="10"/>
  <c r="AM41" i="10"/>
  <c r="U41" i="10"/>
  <c r="C41" i="10"/>
  <c r="CO40" i="10"/>
  <c r="AM40" i="10"/>
  <c r="U40" i="10"/>
  <c r="C40" i="10"/>
  <c r="CO39" i="10"/>
  <c r="AM39" i="10"/>
  <c r="U39" i="10"/>
  <c r="C39" i="10"/>
  <c r="CO38" i="10"/>
  <c r="AM38" i="10"/>
  <c r="U38" i="10"/>
  <c r="C38" i="10"/>
  <c r="CO37" i="10"/>
  <c r="AM37" i="10"/>
  <c r="U37" i="10"/>
  <c r="C37" i="10"/>
  <c r="AM36" i="10"/>
  <c r="C36" i="10"/>
  <c r="BW34" i="10"/>
  <c r="C34" i="10"/>
  <c r="C35" i="10" s="1"/>
  <c r="CO34" i="10" l="1"/>
  <c r="CO35" i="10" s="1"/>
  <c r="CO36" i="10" s="1"/>
  <c r="BW35" i="10"/>
  <c r="BW36" i="10" s="1"/>
  <c r="BW37" i="10" s="1"/>
  <c r="BW38" i="10" s="1"/>
  <c r="BW39" i="10" s="1"/>
  <c r="BW40" i="10" s="1"/>
  <c r="BW41" i="10" s="1"/>
  <c r="BW42" i="10" s="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E41" i="10" s="1"/>
  <c r="BE42" i="10" s="1"/>
  <c r="BE43" i="10" s="1"/>
</calcChain>
</file>

<file path=xl/sharedStrings.xml><?xml version="1.0" encoding="utf-8"?>
<sst xmlns="http://schemas.openxmlformats.org/spreadsheetml/2006/main" count="1190" uniqueCount="623">
  <si>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</si>
  <si>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</si>
  <si>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</si>
  <si>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</si>
  <si>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</si>
  <si>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</si>
  <si>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</si>
  <si>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</si>
  <si>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</si>
  <si>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</si>
  <si>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</si>
  <si>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</si>
  <si>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</si>
  <si>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</si>
  <si>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</si>
  <si>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</si>
  <si>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</si>
  <si>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</si>
  <si>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</si>
  <si>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</si>
  <si>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</si>
  <si>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</si>
  <si>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</si>
  <si>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</si>
  <si>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</si>
  <si>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</si>
  <si>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</si>
  <si>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</si>
  <si>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</si>
  <si>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</si>
  <si>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</si>
  <si>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</si>
  <si>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</si>
  <si>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</si>
  <si>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</si>
  <si>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</si>
  <si>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</si>
  <si>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</si>
  <si>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</si>
  <si>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</si>
  <si>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</si>
  <si>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</si>
  <si>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</si>
  <si>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</si>
  <si>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</si>
  <si>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</si>
  <si>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</si>
  <si>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</si>
  <si>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</si>
  <si>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</si>
  <si>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</si>
  <si>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</si>
  <si>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</si>
  <si>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</si>
  <si>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</si>
  <si>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</si>
  <si>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</si>
  <si>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</si>
  <si>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</si>
  <si>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</si>
  <si>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</si>
  <si>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</si>
  <si>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</si>
  <si>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</si>
  <si>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</si>
  <si>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</si>
  <si>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</si>
  <si>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</si>
  <si>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</si>
  <si>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</si>
  <si>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</si>
  <si>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</si>
  <si>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</si>
  <si>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</si>
  <si>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</si>
  <si>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</si>
  <si>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</si>
  <si>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</si>
  <si>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</si>
  <si>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</si>
  <si>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</si>
  <si>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</si>
  <si>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</si>
  <si>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</si>
  <si>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</si>
  <si>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</si>
  <si>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</si>
  <si>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</si>
  <si>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</si>
  <si>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</si>
  <si>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</si>
  <si>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</si>
  <si>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</si>
  <si>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</si>
  <si>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</si>
  <si>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</si>
  <si>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</si>
  <si>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</si>
  <si>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</si>
  <si>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</si>
  <si>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</si>
  <si>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</si>
  <si>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</si>
  <si>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</si>
  <si>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</si>
  <si>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</si>
  <si>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</si>
  <si>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</si>
  <si>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</si>
  <si>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</si>
  <si>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</si>
  <si>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</si>
  <si>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</si>
  <si>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</si>
  <si>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</si>
  <si>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</si>
  <si>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</si>
  <si>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</si>
  <si>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</si>
  <si>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</si>
  <si>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</si>
  <si>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</si>
  <si>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</si>
  <si>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</si>
  <si>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</si>
  <si>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</si>
  <si>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</si>
  <si>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</si>
  <si>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</si>
  <si>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</si>
  <si>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</si>
  <si>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</si>
  <si>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</si>
  <si>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</si>
  <si>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</si>
  <si>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</si>
  <si>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</si>
  <si>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</si>
  <si>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</si>
  <si>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</si>
  <si>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</si>
  <si>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</si>
  <si>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</si>
  <si>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</si>
  <si>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</si>
  <si>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</si>
  <si>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</si>
  <si>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</si>
  <si>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</si>
  <si>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</si>
  <si>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</si>
  <si>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</si>
  <si>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</si>
  <si>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</si>
  <si>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</si>
  <si>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</si>
  <si>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</si>
  <si>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</si>
  <si>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</si>
  <si>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</si>
  <si>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</si>
  <si>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</si>
  <si>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</si>
  <si>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</si>
  <si>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</si>
  <si>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</si>
  <si>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</si>
  <si>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</si>
  <si>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</si>
  <si>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</si>
  <si>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</si>
  <si>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</si>
  <si>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</si>
  <si>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</si>
  <si>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</si>
  <si>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</si>
  <si>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</si>
  <si>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</si>
  <si>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</si>
  <si>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</si>
  <si>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</si>
  <si>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</si>
  <si>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</si>
  <si>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</si>
  <si>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</si>
  <si>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</si>
  <si>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</si>
  <si>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</si>
  <si>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</si>
  <si>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</si>
  <si>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</si>
  <si>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</si>
  <si>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</si>
  <si>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</si>
  <si>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</si>
  <si>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</si>
  <si>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</si>
  <si>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</si>
  <si>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</si>
  <si>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</si>
  <si>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</si>
  <si>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</si>
  <si>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</si>
  <si>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</si>
  <si>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</si>
  <si>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</si>
  <si>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</si>
  <si>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</si>
  <si>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</si>
  <si>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</si>
  <si>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</si>
  <si>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</si>
  <si>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</si>
  <si>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</si>
  <si>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</si>
  <si>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徳島県海陽町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</si>
  <si>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</si>
  <si>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</si>
  <si>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</si>
  <si>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</si>
  <si>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</si>
  <si>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</si>
  <si>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</si>
  <si>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</si>
  <si>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</si>
  <si>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</si>
  <si>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</si>
  <si>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</si>
  <si>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</si>
  <si>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</si>
  <si>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</si>
  <si>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</si>
  <si>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</si>
  <si>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</si>
  <si>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</si>
  <si>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</si>
  <si>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</si>
  <si>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</si>
  <si>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</si>
  <si>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</si>
  <si>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</si>
  <si>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</si>
  <si>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</si>
  <si>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</si>
  <si>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</si>
  <si>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</si>
  <si>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</si>
  <si>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</si>
  <si>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</si>
  <si>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</si>
  <si>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</si>
  <si>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</si>
  <si>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</si>
  <si>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</si>
  <si>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</si>
  <si>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</si>
  <si>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</si>
  <si>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</si>
  <si>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</si>
  <si>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</si>
  <si>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</si>
  <si>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</si>
  <si>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</si>
  <si>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</si>
  <si>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</si>
  <si>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</si>
  <si>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</si>
  <si>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</si>
  <si>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</si>
  <si>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</si>
  <si>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</si>
  <si>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</si>
  <si>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</si>
  <si>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</si>
  <si>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</si>
  <si>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</si>
  <si>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</si>
  <si>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</si>
  <si>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</si>
  <si>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</si>
  <si>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</si>
  <si>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</si>
  <si>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</si>
  <si>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</si>
  <si>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</si>
  <si>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</si>
  <si>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</si>
  <si>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</si>
  <si>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</si>
  <si>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</si>
  <si>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</si>
  <si>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</si>
  <si>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</si>
  <si>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</si>
  <si>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</si>
  <si>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</si>
  <si>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</si>
  <si>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</si>
  <si>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</si>
  <si>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</si>
  <si>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</si>
  <si>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</si>
  <si>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</si>
  <si>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</si>
  <si>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</si>
  <si>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</si>
  <si>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</si>
  <si>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</si>
  <si>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</si>
  <si>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</si>
  <si>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</si>
  <si>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</si>
  <si>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</si>
  <si>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</si>
  <si>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</si>
  <si>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</si>
  <si>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</si>
  <si>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</si>
  <si>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</si>
  <si>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</si>
  <si>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</si>
  <si>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</si>
  <si>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</si>
  <si>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</si>
  <si>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</si>
  <si>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</si>
  <si>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</si>
  <si>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</si>
  <si>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</si>
  <si>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</si>
  <si>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</si>
  <si>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</si>
  <si>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</si>
  <si>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</si>
  <si>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</si>
  <si>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</si>
  <si>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</si>
  <si>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</si>
  <si>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</si>
  <si>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</si>
  <si>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</si>
  <si>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</si>
  <si>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</si>
  <si>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</si>
  <si>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</si>
  <si>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</si>
  <si>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</si>
  <si>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</si>
  <si>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</si>
  <si>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</si>
  <si>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</si>
  <si>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</si>
  <si>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</si>
  <si>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</si>
  <si>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</si>
  <si>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</si>
  <si>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</si>
  <si>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</si>
  <si>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</si>
  <si>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</si>
  <si>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</si>
  <si>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</si>
  <si>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</si>
  <si>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</si>
  <si>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</si>
  <si>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徳島県海陽町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</si>
  <si>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</si>
  <si>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</si>
  <si>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</si>
  <si>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</si>
  <si>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</si>
  <si>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</si>
  <si>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</si>
  <si>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</si>
  <si>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</si>
  <si>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</si>
  <si>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</si>
  <si>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</si>
  <si>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</si>
  <si>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</si>
  <si>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</si>
  <si>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</si>
  <si>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</si>
  <si>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</si>
  <si>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</si>
  <si>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</si>
  <si>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</si>
  <si>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</si>
  <si>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</si>
  <si>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</si>
  <si>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</si>
  <si>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</si>
  <si>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</si>
  <si>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</si>
  <si>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</si>
  <si>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</si>
  <si>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</si>
  <si>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</si>
  <si>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</si>
  <si>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</si>
  <si>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</si>
  <si>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</si>
  <si>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</si>
  <si>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</si>
  <si>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</si>
  <si>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</si>
  <si>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</si>
  <si>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法適用企業</t>
    <phoneticPr fontId="5"/>
  </si>
  <si>
    <t>海陽町川西簡易水道事業特別会計</t>
    <phoneticPr fontId="5"/>
  </si>
  <si>
    <t>法非適用企業</t>
    <phoneticPr fontId="5"/>
  </si>
  <si>
    <t>海陽町海部簡易水道事業特別会計</t>
    <phoneticPr fontId="5"/>
  </si>
  <si>
    <t>法非適用企業</t>
    <phoneticPr fontId="5"/>
  </si>
  <si>
    <t>海陽町中里簡易水道事業特別会計</t>
    <phoneticPr fontId="5"/>
  </si>
  <si>
    <t>法非適用企業</t>
    <phoneticPr fontId="5"/>
  </si>
  <si>
    <t>海陽町川上簡易水道事業特別会計</t>
    <phoneticPr fontId="5"/>
  </si>
  <si>
    <t>法非適用企業</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</si>
  <si>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</si>
  <si>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</si>
  <si>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</si>
  <si>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</si>
  <si>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</si>
  <si>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</si>
  <si>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</si>
  <si>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</si>
  <si>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</si>
  <si>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</si>
  <si>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</si>
  <si>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</si>
  <si>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</si>
  <si>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</si>
  <si>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</si>
  <si>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</si>
  <si>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</si>
  <si>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</si>
  <si>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</si>
  <si>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</si>
  <si>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</si>
  <si>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</si>
  <si>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</si>
  <si>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</si>
  <si>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</si>
  <si>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</si>
  <si>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</si>
  <si>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</si>
  <si>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</si>
  <si>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</si>
  <si>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</si>
  <si>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</si>
  <si>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</si>
  <si>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</si>
  <si>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</si>
  <si>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</si>
  <si>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</si>
  <si>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</si>
  <si>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</si>
  <si>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</si>
  <si>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</si>
  <si>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</si>
  <si>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</si>
  <si>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</si>
  <si>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</si>
  <si>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</si>
  <si>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</si>
  <si>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</si>
  <si>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</si>
  <si>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</si>
  <si>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</si>
  <si>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</si>
  <si>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</si>
  <si>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</si>
  <si>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</si>
  <si>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</si>
  <si>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</si>
  <si>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</si>
  <si>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</si>
  <si>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</si>
  <si>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</si>
  <si>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</si>
  <si>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</si>
  <si>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</si>
  <si>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</si>
  <si>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</si>
  <si>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</si>
  <si>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</si>
  <si>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海陽町宍喰公共下水道事業特別会計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</si>
  <si>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</si>
  <si>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</si>
  <si>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海陽町海部公共下水道事業特別会計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</si>
  <si>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</si>
  <si>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海陽町病院事業会計</t>
    <phoneticPr fontId="5"/>
  </si>
  <si>
    <t>(Ｆ)</t>
    <phoneticPr fontId="5"/>
  </si>
  <si>
    <t>海陽町海部簡易水道事業特別会計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</si>
  <si>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</si>
  <si>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</si>
  <si>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</si>
  <si>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</si>
  <si>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</si>
  <si>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</si>
  <si>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</si>
  <si>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</si>
  <si>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</si>
  <si>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</si>
  <si>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</si>
  <si>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</si>
  <si>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</si>
  <si>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</si>
  <si>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</si>
  <si>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</si>
  <si>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</si>
  <si>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</si>
  <si>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</si>
  <si>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</si>
  <si>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</si>
  <si>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</si>
  <si>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</si>
  <si>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</si>
  <si>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</si>
  <si>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</si>
  <si>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</si>
  <si>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</si>
  <si>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</si>
  <si>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</si>
  <si>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</si>
  <si>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</si>
  <si>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</si>
  <si>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</si>
  <si>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</si>
  <si>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</si>
  <si>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</si>
  <si>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</si>
  <si>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</si>
  <si>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</si>
  <si>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</si>
  <si>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</si>
  <si>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</si>
  <si>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</si>
  <si>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</si>
  <si>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</si>
  <si>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</si>
  <si>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</si>
  <si>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</si>
  <si>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</si>
  <si>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</si>
  <si>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</si>
  <si>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</si>
  <si>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</si>
  <si>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</si>
  <si>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</si>
  <si>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</si>
  <si>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</si>
  <si>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</si>
  <si>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</si>
  <si>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</si>
  <si>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</si>
  <si>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</si>
  <si>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</si>
  <si>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</si>
  <si>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</si>
  <si>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</si>
  <si>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</si>
  <si>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</si>
  <si>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</si>
  <si>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</si>
  <si>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</si>
  <si>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</si>
  <si>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</si>
  <si>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</si>
  <si>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</si>
  <si>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</si>
  <si>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</si>
  <si>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</si>
  <si>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</si>
  <si>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</si>
  <si>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</si>
  <si>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</si>
  <si>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</si>
  <si>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海陽町上水道事業会計</t>
  </si>
  <si>
    <t>一般会計</t>
  </si>
  <si>
    <t>海陽町介護保険特別会計</t>
  </si>
  <si>
    <t>海陽町国民健康保険特別会計</t>
  </si>
  <si>
    <t>海陽町病院事業会計</t>
  </si>
  <si>
    <t>海陽町川西簡易水道事業特別会計</t>
  </si>
  <si>
    <t>海陽町海部簡易水道事業特別会計</t>
  </si>
  <si>
    <t>海陽町川上簡易水道事業特別会計</t>
  </si>
  <si>
    <t>その他会計（赤字）</t>
  </si>
  <si>
    <t>その他会計（黒字）</t>
  </si>
  <si>
    <t>H25末</t>
    <phoneticPr fontId="5"/>
  </si>
  <si>
    <t>H26末</t>
    <phoneticPr fontId="5"/>
  </si>
  <si>
    <t>H27末</t>
    <phoneticPr fontId="5"/>
  </si>
  <si>
    <t>H28末</t>
    <phoneticPr fontId="5"/>
  </si>
  <si>
    <t>H29末</t>
    <phoneticPr fontId="5"/>
  </si>
  <si>
    <t>㈱漁火</t>
    <rPh sb="1" eb="2">
      <t>リョウ</t>
    </rPh>
    <rPh sb="2" eb="3">
      <t>ヒ</t>
    </rPh>
    <phoneticPr fontId="2"/>
  </si>
  <si>
    <t>阿佐海岸鉄道㈱</t>
    <rPh sb="0" eb="2">
      <t>アサ</t>
    </rPh>
    <rPh sb="2" eb="4">
      <t>カイガン</t>
    </rPh>
    <rPh sb="4" eb="6">
      <t>テツドウ</t>
    </rPh>
    <phoneticPr fontId="2"/>
  </si>
  <si>
    <t>（一財）まぜのおか</t>
    <rPh sb="1" eb="2">
      <t>イチ</t>
    </rPh>
    <rPh sb="2" eb="3">
      <t>ザイ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</si>
  <si>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</si>
  <si>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</si>
  <si>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</si>
  <si>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</si>
  <si>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</si>
  <si>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</si>
  <si>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</si>
  <si>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</si>
  <si>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</si>
  <si>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t>
    <phoneticPr fontId="2"/>
  </si>
  <si>
    <t>-</t>
    <phoneticPr fontId="2"/>
  </si>
  <si>
    <t>海陽町千年のいのちを守るまちづくり基金</t>
  </si>
  <si>
    <t>海陽町子どもあゆみ基金</t>
  </si>
  <si>
    <t>海陽町特定施設振興整備基金</t>
  </si>
  <si>
    <t>海陽町鉄道経営安定基金</t>
  </si>
  <si>
    <t>海陽町地域福祉基金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</si>
  <si>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</si>
  <si>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</si>
  <si>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</si>
  <si>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</si>
  <si>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</si>
  <si>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</si>
  <si>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</si>
  <si>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</si>
  <si>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</si>
  <si>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</si>
  <si>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</si>
  <si>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今までに実施した繰上償還や基金残高の増加等により、将来負担額を充当可能額が上回っているため、将来負担比率は「-」となっている。
有形固定資産減価償却率は類似団体より高い水準にある。平成28年度に策定した公共施設等総合管理計画に基づいた公共施設の維持管理及び老朽化対策等を適切に進めていく。</t>
    <phoneticPr fontId="5"/>
  </si>
  <si>
    <t>今までに実施した繰上償還や基金残高の増加等により、将来負担額を充当可能額が上回っているため、将来負担比率は「-」となっている。
また、実施公債費比率も毎年改善され、類似団体と比較しても低い水準である。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</si>
</sst>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79DA769-1386-4F97-B73E-85168324639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128611</c:v>
                </c:pt>
                <c:pt idx="2">
                  <c:v>138651</c:v>
                </c:pt>
                <c:pt idx="3">
                  <c:v>122882</c:v>
                </c:pt>
                <c:pt idx="4">
                  <c:v>114790</c:v>
                </c:pt>
              </c:numCache>
            </c:numRef>
          </c:val>
          <c:smooth val="0"/>
          <c:extLst>
            <c:ext xmlns:c16="http://schemas.microsoft.com/office/drawing/2014/chart" uri="{C3380CC4-5D6E-409C-BE32-E72D297353CC}">
              <c16:uniqueId val="{00000000-7E8F-4CAA-94BC-912E9A4EBB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83860</c:v>
                </c:pt>
                <c:pt idx="1">
                  <c:v>101653</c:v>
                </c:pt>
                <c:pt idx="2">
                  <c:v>142150</c:v>
                </c:pt>
                <c:pt idx="3">
                  <c:v>148052</c:v>
                </c:pt>
                <c:pt idx="4">
                  <c:v>124342</c:v>
                </c:pt>
              </c:numCache>
            </c:numRef>
          </c:val>
          <c:smooth val="0"/>
          <c:extLst>
            <c:ext xmlns:c16="http://schemas.microsoft.com/office/drawing/2014/chart" uri="{C3380CC4-5D6E-409C-BE32-E72D297353CC}">
              <c16:uniqueId val="{00000001-7E8F-4CAA-94BC-912E9A4EBB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5.46</c:v>
                </c:pt>
                <c:pt idx="2">
                  <c:v>5.74</c:v>
                </c:pt>
                <c:pt idx="3">
                  <c:v>4.05</c:v>
                </c:pt>
                <c:pt idx="4">
                  <c:v>7.58</c:v>
                </c:pt>
              </c:numCache>
            </c:numRef>
          </c:val>
          <c:extLst>
            <c:ext xmlns:c16="http://schemas.microsoft.com/office/drawing/2014/chart" uri="{C3380CC4-5D6E-409C-BE32-E72D297353CC}">
              <c16:uniqueId val="{00000000-3D68-466C-8C46-4DB0B11DCB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41.03</c:v>
                </c:pt>
                <c:pt idx="1">
                  <c:v>46.49</c:v>
                </c:pt>
                <c:pt idx="2">
                  <c:v>60.09</c:v>
                </c:pt>
                <c:pt idx="3">
                  <c:v>73.67</c:v>
                </c:pt>
                <c:pt idx="4">
                  <c:v>76.400000000000006</c:v>
                </c:pt>
              </c:numCache>
            </c:numRef>
          </c:val>
          <c:extLst>
            <c:ext xmlns:c16="http://schemas.microsoft.com/office/drawing/2014/chart" uri="{C3380CC4-5D6E-409C-BE32-E72D297353CC}">
              <c16:uniqueId val="{00000001-3D68-466C-8C46-4DB0B11DCB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14.09</c:v>
                </c:pt>
                <c:pt idx="1">
                  <c:v>7.69</c:v>
                </c:pt>
                <c:pt idx="2">
                  <c:v>13.79</c:v>
                </c:pt>
                <c:pt idx="3">
                  <c:v>9.85</c:v>
                </c:pt>
                <c:pt idx="4">
                  <c:v>5.62</c:v>
                </c:pt>
              </c:numCache>
            </c:numRef>
          </c:val>
          <c:smooth val="0"/>
          <c:extLst>
            <c:ext xmlns:c16="http://schemas.microsoft.com/office/drawing/2014/chart" uri="{C3380CC4-5D6E-409C-BE32-E72D297353CC}">
              <c16:uniqueId val="{00000002-3D68-466C-8C46-4DB0B11DCB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0.42</c:v>
                </c:pt>
                <c:pt idx="2">
                  <c:v>#N/A</c:v>
                </c:pt>
                <c:pt idx="3">
                  <c:v>0.37</c:v>
                </c:pt>
                <c:pt idx="4">
                  <c:v>#N/A</c:v>
                </c:pt>
                <c:pt idx="5">
                  <c:v>0.41</c:v>
                </c:pt>
                <c:pt idx="6">
                  <c:v>#N/A</c:v>
                </c:pt>
                <c:pt idx="7">
                  <c:v>0.56000000000000005</c:v>
                </c:pt>
                <c:pt idx="8">
                  <c:v>#N/A</c:v>
                </c:pt>
                <c:pt idx="9">
                  <c:v>0.63</c:v>
                </c:pt>
              </c:numCache>
            </c:numRef>
          </c:val>
          <c:extLst>
            <c:ext xmlns:c16="http://schemas.microsoft.com/office/drawing/2014/chart" uri="{C3380CC4-5D6E-409C-BE32-E72D297353CC}">
              <c16:uniqueId val="{00000000-A5B2-44A0-A157-14D7817859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B2-44A0-A157-14D781785928}"/>
            </c:ext>
          </c:extLst>
        </c:ser>
        <c:ser>
          <c:idx val="2"/>
          <c:order val="2"/>
          <c:tx>
            <c:strRef>
              <c:f>データシート!$A$29</c:f>
              <c:strCache>
                <c:ptCount val="1"/>
                <c:pt idx="0">
                  <c:v>海陽町川上簡易水道事業特別会計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0.25</c:v>
                </c:pt>
                <c:pt idx="2">
                  <c:v>#N/A</c:v>
                </c:pt>
                <c:pt idx="3">
                  <c:v>0.21</c:v>
                </c:pt>
                <c:pt idx="4">
                  <c:v>#N/A</c:v>
                </c:pt>
                <c:pt idx="5">
                  <c:v>0.2</c:v>
                </c:pt>
                <c:pt idx="6">
                  <c:v>#N/A</c:v>
                </c:pt>
                <c:pt idx="7">
                  <c:v>0.19</c:v>
                </c:pt>
                <c:pt idx="8">
                  <c:v>#N/A</c:v>
                </c:pt>
                <c:pt idx="9">
                  <c:v>0.15</c:v>
                </c:pt>
              </c:numCache>
            </c:numRef>
          </c:val>
          <c:extLst>
            <c:ext xmlns:c16="http://schemas.microsoft.com/office/drawing/2014/chart" uri="{C3380CC4-5D6E-409C-BE32-E72D297353CC}">
              <c16:uniqueId val="{00000002-A5B2-44A0-A157-14D781785928}"/>
            </c:ext>
          </c:extLst>
        </c:ser>
        <c:ser>
          <c:idx val="3"/>
          <c:order val="3"/>
          <c:tx>
            <c:strRef>
              <c:f>データシート!$A$30</c:f>
              <c:strCache>
                <c:ptCount val="1"/>
                <c:pt idx="0">
                  <c:v>海陽町海部簡易水道事業特別会計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0.14000000000000001</c:v>
                </c:pt>
                <c:pt idx="6">
                  <c:v>#N/A</c:v>
                </c:pt>
                <c:pt idx="7">
                  <c:v>0.17</c:v>
                </c:pt>
                <c:pt idx="8">
                  <c:v>#N/A</c:v>
                </c:pt>
                <c:pt idx="9">
                  <c:v>0.17</c:v>
                </c:pt>
              </c:numCache>
            </c:numRef>
          </c:val>
          <c:extLst>
            <c:ext xmlns:c16="http://schemas.microsoft.com/office/drawing/2014/chart" uri="{C3380CC4-5D6E-409C-BE32-E72D297353CC}">
              <c16:uniqueId val="{00000003-A5B2-44A0-A157-14D781785928}"/>
            </c:ext>
          </c:extLst>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0.36</c:v>
                </c:pt>
                <c:pt idx="2">
                  <c:v>#N/A</c:v>
                </c:pt>
                <c:pt idx="3">
                  <c:v>0.38</c:v>
                </c:pt>
                <c:pt idx="4">
                  <c:v>#N/A</c:v>
                </c:pt>
                <c:pt idx="5">
                  <c:v>0.45</c:v>
                </c:pt>
                <c:pt idx="6">
                  <c:v>#N/A</c:v>
                </c:pt>
                <c:pt idx="7">
                  <c:v>0.56000000000000005</c:v>
                </c:pt>
                <c:pt idx="8">
                  <c:v>#N/A</c:v>
                </c:pt>
                <c:pt idx="9">
                  <c:v>0.62</c:v>
                </c:pt>
              </c:numCache>
            </c:numRef>
          </c:val>
          <c:extLst>
            <c:ext xmlns:c16="http://schemas.microsoft.com/office/drawing/2014/chart" uri="{C3380CC4-5D6E-409C-BE32-E72D297353CC}">
              <c16:uniqueId val="{00000004-A5B2-44A0-A157-14D781785928}"/>
            </c:ext>
          </c:extLst>
        </c:ser>
        <c:ser>
          <c:idx val="5"/>
          <c:order val="5"/>
          <c:tx>
            <c:strRef>
              <c:f>データシート!$A$32</c:f>
              <c:strCache>
                <c:ptCount val="1"/>
                <c:pt idx="0">
                  <c:v>海陽町病院事業会計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0.92</c:v>
                </c:pt>
                <c:pt idx="4">
                  <c:v>#N/A</c:v>
                </c:pt>
                <c:pt idx="5">
                  <c:v>1.32</c:v>
                </c:pt>
                <c:pt idx="6">
                  <c:v>#N/A</c:v>
                </c:pt>
                <c:pt idx="7">
                  <c:v>0.89</c:v>
                </c:pt>
                <c:pt idx="8">
                  <c:v>#N/A</c:v>
                </c:pt>
                <c:pt idx="9">
                  <c:v>0.68</c:v>
                </c:pt>
              </c:numCache>
            </c:numRef>
          </c:val>
          <c:extLst>
            <c:ext xmlns:c16="http://schemas.microsoft.com/office/drawing/2014/chart" uri="{C3380CC4-5D6E-409C-BE32-E72D297353CC}">
              <c16:uniqueId val="{00000005-A5B2-44A0-A157-14D781785928}"/>
            </c:ext>
          </c:extLst>
        </c:ser>
        <c:ser>
          <c:idx val="6"/>
          <c:order val="6"/>
          <c:tx>
            <c:strRef>
              <c:f>データシート!$A$33</c:f>
              <c:strCache>
                <c:ptCount val="1"/>
                <c:pt idx="0">
                  <c:v>海陽町国民健康保険特別会計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1.1000000000000001</c:v>
                </c:pt>
                <c:pt idx="4">
                  <c:v>#N/A</c:v>
                </c:pt>
                <c:pt idx="5">
                  <c:v>1.0900000000000001</c:v>
                </c:pt>
                <c:pt idx="6">
                  <c:v>#N/A</c:v>
                </c:pt>
                <c:pt idx="7">
                  <c:v>1.1000000000000001</c:v>
                </c:pt>
                <c:pt idx="8">
                  <c:v>#N/A</c:v>
                </c:pt>
                <c:pt idx="9">
                  <c:v>0.72</c:v>
                </c:pt>
              </c:numCache>
            </c:numRef>
          </c:val>
          <c:extLst>
            <c:ext xmlns:c16="http://schemas.microsoft.com/office/drawing/2014/chart" uri="{C3380CC4-5D6E-409C-BE32-E72D297353CC}">
              <c16:uniqueId val="{00000006-A5B2-44A0-A157-14D781785928}"/>
            </c:ext>
          </c:extLst>
        </c:ser>
        <c:ser>
          <c:idx val="7"/>
          <c:order val="7"/>
          <c:tx>
            <c:strRef>
              <c:f>データシート!$A$34</c:f>
              <c:strCache>
                <c:ptCount val="1"/>
                <c:pt idx="0">
                  <c:v>海陽町介護保険特別会計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0.51</c:v>
                </c:pt>
                <c:pt idx="4">
                  <c:v>#N/A</c:v>
                </c:pt>
                <c:pt idx="5">
                  <c:v>0.24</c:v>
                </c:pt>
                <c:pt idx="6">
                  <c:v>#N/A</c:v>
                </c:pt>
                <c:pt idx="7">
                  <c:v>0.87</c:v>
                </c:pt>
                <c:pt idx="8">
                  <c:v>#N/A</c:v>
                </c:pt>
                <c:pt idx="9">
                  <c:v>1.18</c:v>
                </c:pt>
              </c:numCache>
            </c:numRef>
          </c:val>
          <c:extLst>
            <c:ext xmlns:c16="http://schemas.microsoft.com/office/drawing/2014/chart" uri="{C3380CC4-5D6E-409C-BE32-E72D297353CC}">
              <c16:uniqueId val="{00000007-A5B2-44A0-A157-14D7817859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5.38</c:v>
                </c:pt>
                <c:pt idx="2">
                  <c:v>#N/A</c:v>
                </c:pt>
                <c:pt idx="3">
                  <c:v>5.46</c:v>
                </c:pt>
                <c:pt idx="4">
                  <c:v>#N/A</c:v>
                </c:pt>
                <c:pt idx="5">
                  <c:v>5.74</c:v>
                </c:pt>
                <c:pt idx="6">
                  <c:v>#N/A</c:v>
                </c:pt>
                <c:pt idx="7">
                  <c:v>4.05</c:v>
                </c:pt>
                <c:pt idx="8">
                  <c:v>#N/A</c:v>
                </c:pt>
                <c:pt idx="9">
                  <c:v>7.57</c:v>
                </c:pt>
              </c:numCache>
            </c:numRef>
          </c:val>
          <c:extLst>
            <c:ext xmlns:c16="http://schemas.microsoft.com/office/drawing/2014/chart" uri="{C3380CC4-5D6E-409C-BE32-E72D297353CC}">
              <c16:uniqueId val="{00000008-A5B2-44A0-A157-14D781785928}"/>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c:v>
                </c:pt>
                <c:pt idx="2">
                  <c:v>#N/A</c:v>
                </c:pt>
                <c:pt idx="3">
                  <c:v>10.55</c:v>
                </c:pt>
                <c:pt idx="4">
                  <c:v>#N/A</c:v>
                </c:pt>
                <c:pt idx="5">
                  <c:v>11.47</c:v>
                </c:pt>
                <c:pt idx="6">
                  <c:v>#N/A</c:v>
                </c:pt>
                <c:pt idx="7">
                  <c:v>12.11</c:v>
                </c:pt>
                <c:pt idx="8">
                  <c:v>#N/A</c:v>
                </c:pt>
                <c:pt idx="9">
                  <c:v>12.14</c:v>
                </c:pt>
              </c:numCache>
            </c:numRef>
          </c:val>
          <c:extLst>
            <c:ext xmlns:c16="http://schemas.microsoft.com/office/drawing/2014/chart" uri="{C3380CC4-5D6E-409C-BE32-E72D297353CC}">
              <c16:uniqueId val="{00000009-A5B2-44A0-A157-14D7817859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1164</c:v>
                </c:pt>
                <c:pt idx="5">
                  <c:v>1095</c:v>
                </c:pt>
                <c:pt idx="8">
                  <c:v>1047</c:v>
                </c:pt>
                <c:pt idx="11">
                  <c:v>980</c:v>
                </c:pt>
                <c:pt idx="14">
                  <c:v>969</c:v>
                </c:pt>
              </c:numCache>
            </c:numRef>
          </c:val>
          <c:extLst>
            <c:ext xmlns:c16="http://schemas.microsoft.com/office/drawing/2014/chart" uri="{C3380CC4-5D6E-409C-BE32-E72D297353CC}">
              <c16:uniqueId val="{00000000-8DC6-4AAC-9EE5-172C8BDDCB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6-4AAC-9EE5-172C8BDDCB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C6-4AAC-9EE5-172C8BDDCB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27</c:v>
                </c:pt>
                <c:pt idx="6">
                  <c:v>28</c:v>
                </c:pt>
                <c:pt idx="9">
                  <c:v>29</c:v>
                </c:pt>
                <c:pt idx="12">
                  <c:v>23</c:v>
                </c:pt>
              </c:numCache>
            </c:numRef>
          </c:val>
          <c:extLst>
            <c:ext xmlns:c16="http://schemas.microsoft.com/office/drawing/2014/chart" uri="{C3380CC4-5D6E-409C-BE32-E72D297353CC}">
              <c16:uniqueId val="{00000003-8DC6-4AAC-9EE5-172C8BDDCB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296</c:v>
                </c:pt>
                <c:pt idx="3">
                  <c:v>283</c:v>
                </c:pt>
                <c:pt idx="6">
                  <c:v>270</c:v>
                </c:pt>
                <c:pt idx="9">
                  <c:v>232</c:v>
                </c:pt>
                <c:pt idx="12">
                  <c:v>232</c:v>
                </c:pt>
              </c:numCache>
            </c:numRef>
          </c:val>
          <c:extLst>
            <c:ext xmlns:c16="http://schemas.microsoft.com/office/drawing/2014/chart" uri="{C3380CC4-5D6E-409C-BE32-E72D297353CC}">
              <c16:uniqueId val="{00000004-8DC6-4AAC-9EE5-172C8BDDCB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6-4AAC-9EE5-172C8BDDCB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6-4AAC-9EE5-172C8BDDCB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957</c:v>
                </c:pt>
                <c:pt idx="3">
                  <c:v>848</c:v>
                </c:pt>
                <c:pt idx="6">
                  <c:v>800</c:v>
                </c:pt>
                <c:pt idx="9">
                  <c:v>759</c:v>
                </c:pt>
                <c:pt idx="12">
                  <c:v>775</c:v>
                </c:pt>
              </c:numCache>
            </c:numRef>
          </c:val>
          <c:extLst>
            <c:ext xmlns:c16="http://schemas.microsoft.com/office/drawing/2014/chart" uri="{C3380CC4-5D6E-409C-BE32-E72D297353CC}">
              <c16:uniqueId val="{00000007-8DC6-4AAC-9EE5-172C8BDDCB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63</c:v>
                </c:pt>
                <c:pt idx="5">
                  <c:v>#N/A</c:v>
                </c:pt>
                <c:pt idx="6">
                  <c:v>#N/A</c:v>
                </c:pt>
                <c:pt idx="7">
                  <c:v>51</c:v>
                </c:pt>
                <c:pt idx="8">
                  <c:v>#N/A</c:v>
                </c:pt>
                <c:pt idx="9">
                  <c:v>#N/A</c:v>
                </c:pt>
                <c:pt idx="10">
                  <c:v>40</c:v>
                </c:pt>
                <c:pt idx="11">
                  <c:v>#N/A</c:v>
                </c:pt>
                <c:pt idx="12">
                  <c:v>#N/A</c:v>
                </c:pt>
                <c:pt idx="13">
                  <c:v>61</c:v>
                </c:pt>
                <c:pt idx="14">
                  <c:v>#N/A</c:v>
                </c:pt>
              </c:numCache>
            </c:numRef>
          </c:val>
          <c:smooth val="0"/>
          <c:extLst>
            <c:ext xmlns:c16="http://schemas.microsoft.com/office/drawing/2014/chart" uri="{C3380CC4-5D6E-409C-BE32-E72D297353CC}">
              <c16:uniqueId val="{00000008-8DC6-4AAC-9EE5-172C8BDDCB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8377</c:v>
                </c:pt>
                <c:pt idx="5">
                  <c:v>8066</c:v>
                </c:pt>
                <c:pt idx="8">
                  <c:v>7910</c:v>
                </c:pt>
                <c:pt idx="11">
                  <c:v>7917</c:v>
                </c:pt>
                <c:pt idx="14">
                  <c:v>7839</c:v>
                </c:pt>
              </c:numCache>
            </c:numRef>
          </c:val>
          <c:extLst>
            <c:ext xmlns:c16="http://schemas.microsoft.com/office/drawing/2014/chart" uri="{C3380CC4-5D6E-409C-BE32-E72D297353CC}">
              <c16:uniqueId val="{00000000-A1BB-4638-9349-A639786630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c:v>
                </c:pt>
                <c:pt idx="5">
                  <c:v>119</c:v>
                </c:pt>
                <c:pt idx="8">
                  <c:v>97</c:v>
                </c:pt>
                <c:pt idx="11">
                  <c:v>75</c:v>
                </c:pt>
                <c:pt idx="14">
                  <c:v>54</c:v>
                </c:pt>
              </c:numCache>
            </c:numRef>
          </c:val>
          <c:extLst>
            <c:ext xmlns:c16="http://schemas.microsoft.com/office/drawing/2014/chart" uri="{C3380CC4-5D6E-409C-BE32-E72D297353CC}">
              <c16:uniqueId val="{00000001-A1BB-4638-9349-A639786630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7048</c:v>
                </c:pt>
                <c:pt idx="5">
                  <c:v>7666</c:v>
                </c:pt>
                <c:pt idx="8">
                  <c:v>8275</c:v>
                </c:pt>
                <c:pt idx="11">
                  <c:v>8959</c:v>
                </c:pt>
                <c:pt idx="14">
                  <c:v>8946</c:v>
                </c:pt>
              </c:numCache>
            </c:numRef>
          </c:val>
          <c:extLst>
            <c:ext xmlns:c16="http://schemas.microsoft.com/office/drawing/2014/chart" uri="{C3380CC4-5D6E-409C-BE32-E72D297353CC}">
              <c16:uniqueId val="{00000002-A1BB-4638-9349-A639786630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BB-4638-9349-A639786630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BB-4638-9349-A639786630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BB-4638-9349-A639786630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1215</c:v>
                </c:pt>
                <c:pt idx="3">
                  <c:v>1270</c:v>
                </c:pt>
                <c:pt idx="6">
                  <c:v>1240</c:v>
                </c:pt>
                <c:pt idx="9">
                  <c:v>1158</c:v>
                </c:pt>
                <c:pt idx="12">
                  <c:v>1107</c:v>
                </c:pt>
              </c:numCache>
            </c:numRef>
          </c:val>
          <c:extLst>
            <c:ext xmlns:c16="http://schemas.microsoft.com/office/drawing/2014/chart" uri="{C3380CC4-5D6E-409C-BE32-E72D297353CC}">
              <c16:uniqueId val="{00000006-A1BB-4638-9349-A639786630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149</c:v>
                </c:pt>
                <c:pt idx="3">
                  <c:v>112</c:v>
                </c:pt>
                <c:pt idx="6">
                  <c:v>90</c:v>
                </c:pt>
                <c:pt idx="9">
                  <c:v>64</c:v>
                </c:pt>
                <c:pt idx="12">
                  <c:v>43</c:v>
                </c:pt>
              </c:numCache>
            </c:numRef>
          </c:val>
          <c:extLst>
            <c:ext xmlns:c16="http://schemas.microsoft.com/office/drawing/2014/chart" uri="{C3380CC4-5D6E-409C-BE32-E72D297353CC}">
              <c16:uniqueId val="{00000007-A1BB-4638-9349-A639786630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2697</c:v>
                </c:pt>
                <c:pt idx="3">
                  <c:v>2577</c:v>
                </c:pt>
                <c:pt idx="6">
                  <c:v>2463</c:v>
                </c:pt>
                <c:pt idx="9">
                  <c:v>2411</c:v>
                </c:pt>
                <c:pt idx="12">
                  <c:v>2268</c:v>
                </c:pt>
              </c:numCache>
            </c:numRef>
          </c:val>
          <c:extLst>
            <c:ext xmlns:c16="http://schemas.microsoft.com/office/drawing/2014/chart" uri="{C3380CC4-5D6E-409C-BE32-E72D297353CC}">
              <c16:uniqueId val="{00000008-A1BB-4638-9349-A639786630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83</c:v>
                </c:pt>
                <c:pt idx="3">
                  <c:v>77</c:v>
                </c:pt>
                <c:pt idx="6">
                  <c:v>70</c:v>
                </c:pt>
                <c:pt idx="9">
                  <c:v>63</c:v>
                </c:pt>
                <c:pt idx="12">
                  <c:v>56</c:v>
                </c:pt>
              </c:numCache>
            </c:numRef>
          </c:val>
          <c:extLst>
            <c:ext xmlns:c16="http://schemas.microsoft.com/office/drawing/2014/chart" uri="{C3380CC4-5D6E-409C-BE32-E72D297353CC}">
              <c16:uniqueId val="{00000009-A1BB-4638-9349-A639786630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6367</c:v>
                </c:pt>
                <c:pt idx="3">
                  <c:v>6284</c:v>
                </c:pt>
                <c:pt idx="6">
                  <c:v>6352</c:v>
                </c:pt>
                <c:pt idx="9">
                  <c:v>6744</c:v>
                </c:pt>
                <c:pt idx="12">
                  <c:v>6747</c:v>
                </c:pt>
              </c:numCache>
            </c:numRef>
          </c:val>
          <c:extLst>
            <c:ext xmlns:c16="http://schemas.microsoft.com/office/drawing/2014/chart" uri="{C3380CC4-5D6E-409C-BE32-E72D297353CC}">
              <c16:uniqueId val="{0000000A-A1BB-4638-9349-A639786630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BB-4638-9349-A639786630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3098</c:v>
                </c:pt>
                <c:pt idx="1">
                  <c:v>3600</c:v>
                </c:pt>
                <c:pt idx="2">
                  <c:v>3637</c:v>
                </c:pt>
              </c:numCache>
            </c:numRef>
          </c:val>
          <c:extLst>
            <c:ext xmlns:c16="http://schemas.microsoft.com/office/drawing/2014/chart" uri="{C3380CC4-5D6E-409C-BE32-E72D297353CC}">
              <c16:uniqueId val="{00000000-0F2A-47C5-B7BE-A980009C75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1850</c:v>
                </c:pt>
                <c:pt idx="1">
                  <c:v>1851</c:v>
                </c:pt>
                <c:pt idx="2">
                  <c:v>1852</c:v>
                </c:pt>
              </c:numCache>
            </c:numRef>
          </c:val>
          <c:extLst>
            <c:ext xmlns:c16="http://schemas.microsoft.com/office/drawing/2014/chart" uri="{C3380CC4-5D6E-409C-BE32-E72D297353CC}">
              <c16:uniqueId val="{00000001-0F2A-47C5-B7BE-A980009C75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3127</c:v>
                </c:pt>
                <c:pt idx="1">
                  <c:v>3308</c:v>
                </c:pt>
                <c:pt idx="2">
                  <c:v>3257</c:v>
                </c:pt>
              </c:numCache>
            </c:numRef>
          </c:val>
          <c:extLst>
            <c:ext xmlns:c16="http://schemas.microsoft.com/office/drawing/2014/chart" uri="{C3380CC4-5D6E-409C-BE32-E72D297353CC}">
              <c16:uniqueId val="{00000002-0F2A-47C5-B7BE-A980009C75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{46C61CEF-D7C5-49FC-8083-763D4269EE71}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5A-4BED-A693-B8893B74C5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{196F67B0-12B5-4614-AD2C-388C02E853AF}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5A-4BED-A693-B8893B74C5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{FE9913B7-A974-4517-A4D9-063F1F7618BD}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5A-4BED-A693-B8893B74C5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{96D03893-23F2-49D2-B0FC-7A90ED23C1FD}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5A-4BED-A693-B8893B74C5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{C519040B-CE7C-4933-9C16-85500974BF7A}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5A-4BED-A693-B8893B74C5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{9BC1083D-521D-4582-AB98-7650CD246E0B}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5A-4BED-A693-B8893B74C5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{48E0AA8A-5656-4F61-BB5E-E84B647C3DA5}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5A-4BED-A693-B8893B74C5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{8DAFAF5D-61C6-44B7-89F1-E1A426C8629E}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5A-4BED-A693-B8893B74C5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{549D2BAC-A6F4-4E8F-A2F9-97B8FCCA087D}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5A-4BED-A693-B8893B74C5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53.5</c:v>
                </c:pt>
                <c:pt idx="24">
                  <c:v>63.4</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5A-4BED-A693-B8893B74C5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{39F9D876-B77D-4B7A-B2BC-8B021B163EA2}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5A-4BED-A693-B8893B74C5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{7078AE00-61F2-442B-BFE5-50BE016C2C55}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5A-4BED-A693-B8893B74C5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{5DA50CC0-AB0A-46C3-89D1-89E3C4BF10AC}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5A-4BED-A693-B8893B74C5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{5818706C-2FD0-4199-96DB-046CFBA0F89D}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5A-4BED-A693-B8893B74C5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{3D50BC7B-0FEF-435F-A826-267ECAD2237E}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5A-4BED-A693-B8893B74C5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{E90F4A55-47BC-4C80-A6AE-535CBB14D1EA}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5A-4BED-A693-B8893B74C5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{2DAAB31B-F93A-4E57-B698-72BC0C332243}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5A-4BED-A693-B8893B74C5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{E4079CCC-BA4D-4102-9F96-A391EEBF47DB}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5A-4BED-A693-B8893B74C5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{F84BC952-947B-4CA4-889B-11349AB068E8}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5A-4BED-A693-B8893B74C5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205A-4BED-A693-B8893B74C5C6}"/>
            </c:ext>
          </c:extLst>
        </c:ser>
        <c:dLbls>
          <c:showLegendKey val="0"/>
          <c:showVal val="1"/>
          <c:showCatName val="0"/>
          <c:showSerName val="0"/>
          <c:showPercent val="0"/>
          <c:showBubbleSize val="0"/>
        </c:dLbls>
        <c:axId val="46179840"/>
        <c:axId val="46181760"/>
      </c:scatterChart>
      <c:valAx>
        <c:axId val="46179840"/>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{9FE661F5-D177-4B08-A46D-9896413E3EAD}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B3-480D-88CE-4B0996408C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{3303424C-9806-47D4-82FD-786851E0FD7A}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3-480D-88CE-4B0996408C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{D8A07E51-0803-455A-ADFE-0535959C5A04}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3-480D-88CE-4B0996408C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{08F9B937-51BE-4F37-96CF-2E08E2C28C36}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3-480D-88CE-4B0996408C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{82D51A97-0537-45ED-A2E6-E99324D24120}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3-480D-88CE-4B0996408C5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{9B94613A-63D5-40CB-B846-3D587B958B66}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B3-480D-88CE-4B0996408C5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{C9AFFA16-260D-4267-91AB-C104C77E9E56}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B3-480D-88CE-4B0996408C5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{34B0D5B5-25EC-40CB-A86D-574804F2501E}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B3-480D-88CE-4B0996408C5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{75661DEF-F17B-4127-972B-2C208E63A12A}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B3-480D-88CE-4B0996408C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2.5</c:v>
                </c:pt>
                <c:pt idx="16">
                  <c:v>1.8</c:v>
                </c:pt>
                <c:pt idx="24">
                  <c:v>1.2</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B3-480D-88CE-4B0996408C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{AA9C4F15-1036-455D-B515-E088EA2CF071}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B3-480D-88CE-4B0996408C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{CE8B96F0-9E74-4362-9EC5-E272679B63ED}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3-480D-88CE-4B0996408C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{B1DD21BD-031C-4F17-BE6D-E49308A7E85B}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3-480D-88CE-4B0996408C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{824CFB38-B924-4D91-8588-9755CA8C9C15}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3-480D-88CE-4B0996408C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{B014DD28-D2A4-4B48-8422-B2987527242C}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3-480D-88CE-4B0996408C5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{AB6D8FD4-435C-49E8-BE60-0D7ACABE361B}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B3-480D-88CE-4B0996408C53}"/>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{EDF05D04-D08A-45CC-B23E-48EBFB4192A8}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B3-480D-88CE-4B0996408C53}"/>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{7A3C4238-4A3C-4BEB-A49D-44F910081100}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B3-480D-88CE-4B0996408C53}"/>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{66E4EC0F-2C8C-49CF-A060-8DB5491E5144}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B3-480D-88CE-4B0996408C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8.1</c:v>
                </c:pt>
                <c:pt idx="16">
                  <c:v>7.3</c:v>
                </c:pt>
                <c:pt idx="24">
                  <c:v>7.2</c:v>
                </c:pt>
                <c:pt idx="32">
                  <c:v>7.2</c:v>
                </c:pt>
              </c:numCache>
            </c:numRef>
          </c:xVal>
          <c:yVal>
            <c:numRef>
              <c:f>公会計指標分析・財政指標組合せ分析表!$BP$77:$DC$77</c:f>
              <c:numCache>
                <c:formatCode>#,##0.0;"▲ "#,##0.0</c:formatCode>
                <c:ptCount val="40"/>
                <c:pt idx="0">
                  <c:v>10.199999999999999</c:v>
                </c:pt>
                <c:pt idx="8">
                  <c:v>0.8</c:v>
                </c:pt>
                <c:pt idx="16">
                  <c:v>0</c:v>
                </c:pt>
                <c:pt idx="24">
                  <c:v>0</c:v>
                </c:pt>
                <c:pt idx="32">
                  <c:v>0</c:v>
                </c:pt>
              </c:numCache>
            </c:numRef>
          </c:yVal>
          <c:smooth val="0"/>
          <c:extLst>
            <c:ext xmlns:c16="http://schemas.microsoft.com/office/drawing/2014/chart" uri="{C3380CC4-5D6E-409C-BE32-E72D297353CC}">
              <c16:uniqueId val="{00000013-15B3-480D-88CE-4B0996408C53}"/>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775</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年度に実施した過疎ソフト事業（鉄道経営安定基金積立金：借入額</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百万円）や平成</a:t>
          </a:r>
          <a:r>
            <a:rPr kumimoji="1" lang="en-US" altLang="ja-JP" sz="1400">
              <a:latin typeface="ＭＳ ゴシック" pitchFamily="49" charset="-128"/>
              <a:ea typeface="ＭＳ ゴシック" pitchFamily="49" charset="-128"/>
            </a:rPr>
            <a:t>25,26,27</a:t>
          </a:r>
          <a:r>
            <a:rPr kumimoji="1" lang="ja-JP" altLang="en-US" sz="1400">
              <a:latin typeface="ＭＳ ゴシック" pitchFamily="49" charset="-128"/>
              <a:ea typeface="ＭＳ ゴシック" pitchFamily="49" charset="-128"/>
            </a:rPr>
            <a:t>年度合併特例債（宍喰地区避難タワー整備事業：借入額</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百万円、宍喰町民センター耐震改修事業：借入額</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　等）の元金償還開始により、元利償還金が増加となった。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将来負担額の減少について、一般会計等に係る地方債現在高の増（対前年度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百万円）や充当可能基金の減（対前年度△</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百万円）より、数値が悪化した項目があるが、公営企業債繰入見込額の減（対前年度△</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百万円）や退職手当負担見込額の減（△</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百万円）等の将来負担額が減となったことにより、前年度以上に充当可能財源が将来負担額を上回る結果となった。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徳島県海陽町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百万円の積立を行ったが、鉄道経営安定基金の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百万円の基金取崩等により、対前年度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海陽町千年のいのちを守るまちづくり基金：地震津波災害に強いまちづくりに要する経費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海陽町子どもあゆみ基金：子どもを安心して生み育てられる環境整備に要する経費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海陽町鉄道経営安定基金：地域交通の確保を図るため、阿佐海岸鉄道株式会社の経営を助成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海陽町子どもあゆみ基金：子どもあゆみ事業（医療費助成、多子世帯保育料軽減等）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海陽町鉄道経営安定基金：構成団体（県、町）からの鉄道経営安定基金積立金負担金及び基金預金収入により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百万円を積立。阿佐海岸鉄道補助金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百万円）を実施するため今後取崩予定である。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年度で終了）及び定員適正化計画に基づく人件費の抑制、行財政改革の実行による徹底した経費削減等により、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減債基金預金利子収入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百万円）等）の地方債借入及び任意繰上償還により、中長期的には減少していく見込みである。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AB581A-FE82-4E36-8763-63CCFAA16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5F9EAB-D0C5-4FC8-8DBA-CC4DBA617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DC0CB7E-5C56-40BE-A9AF-DDC36EA31B1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016CE02-D604-4FA7-8C9E-3FCC225CF36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DAB3C90-0479-4F0A-9501-56C7DFFDA9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8876DD8-D4C3-4A80-A377-863247071C8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BFF0509-7279-40AA-99E0-86FDDD0818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93F10C9-7D10-4A91-970E-F93D30F33E6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A2002DF-D442-4605-A02B-B42000F7E52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302C028-D628-43A0-8007-904E38EC55E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851F02F-6490-45D6-8730-6322B3FF36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2F50326-A4A3-4A02-B36B-DAE50067487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4A5B5EE-F757-4059-8F63-EE97633240A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1C3B0B2-2EED-4A06-AB60-B89E34E696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CBCF92D-4FB1-40DE-AC85-FDF8E6CCC24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B7EC7FD-EAC2-452A-8851-7D9BC5B0797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85B8DF6-B5FB-40AB-BC24-1D3D0A0956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D269693-55C6-4A00-8852-29414B461E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BC1D6F2-7214-4649-AAFE-7AA2ACCFDD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F39DD09-7B22-48D8-9D05-D949A9E9785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0A7DAD3-F735-40CB-B5F7-726AEF48228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BF346B6-487E-41B7-8AAC-EC0CA48CC3B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D41BB2F-2591-422C-8136-B5E7FE30F9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D910F13B-EACA-4F9D-8DFD-6902EF53AE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934982B-2EFE-4C7D-8D36-E7F60C0130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08E465F-49EE-4BA8-AC0F-12D61C1C908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1F42877-AAF3-4AED-942C-AF461192680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A3D3502-ADDC-44E0-BA41-3CB807929A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6A23FBE-A7AB-443E-A834-8FBA48B810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EE96CD2-F9EB-46AE-861F-C4F2D2B4CE5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91D4258-FE5A-4E9E-BB96-B7E76A678F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098B930-62CB-4A14-8C89-8C7ABB2F27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5E20332D-F280-448C-816D-CEFCEE96A6A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2B4AD23-E7F0-492B-B9EE-14864B675E8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CE09DF7-35E1-4E34-B635-CB17B04030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220A238-7949-4F87-B010-B2B467EC4DC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8FD02F7-DCCC-4888-95C1-1F60D112727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07EDDF1-75CE-41D7-888B-55B346F97E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DEFD7F48-03C3-4411-8867-08DDB2A4479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A3BEA9AF-5AAE-4199-85D9-EAACFFB1D9E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4955858-2A35-47F1-B5BF-8212E76FE47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945B30B-D990-4279-8337-F5A19967303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11D32E0-BDC8-4660-BE49-F54DED812DF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0327667-E358-4E96-A504-1287646B19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B3012983-DF17-432E-8E5B-7BFB6BB114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FBCAA9B-23F5-4AA5-BFAD-C3629065E6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14E10D2-BF2B-4237-A3A5-061C5360EF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FD165A3-BC4E-4798-BE31-C70823558A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956FB75-F128-4C9D-B64F-E33D88FA87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B73D073-C0BE-40F6-A8E7-B1BED81220F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3157AD93-73AB-4D9F-93DF-7629852DEE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B608752-1800-4FEE-9B4D-5ED9E95D81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0F4E770-E2DB-439D-B2CA-CD0CC1209E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C40F860-F1EC-4835-B587-0D84341948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C4B0BEF-FA09-4F51-9E3A-FF7081F1CF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C93293F-0D9F-4881-B0EB-22F29092D4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E76F3BF-C686-460B-B556-F89F60D936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4C8251A7-8F10-4613-ADA2-9794EAE8F448}"/>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DBA686EF-FE41-42AE-A857-3B859EF89AB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C09D4DD7-101C-4ABD-9214-878BBAA0149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791249C0-FF5D-4FDD-8A9F-FEB620DB9A2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5A1F56F-9FE5-4256-A66C-4EB2BD5FF72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5D957B02-D318-485F-AB05-7460D2C8E2E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5D2B5D6E-4F57-4E85-90F7-DD09ED7F8D6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B87A707F-3064-408A-98DB-EB504A7AA56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91FFF39C-DB96-483F-B5AF-FF497695AD7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E08014FF-DBB7-49EB-A315-AC3326C2D9C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a16="http://schemas.microsoft.com/office/drawing/2014/main" id="{2479FC98-CF41-4DE1-AB2B-CAD3E7FB1191}"/>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D2A5501-26A8-457D-BFC5-687A6560D0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5F7A6A30-49FB-4A4A-947D-FC964E109BBA}"/>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7A2A74A-67C8-4DDE-9EC9-1C6ED6C292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a:extLst>
            <a:ext uri="{FF2B5EF4-FFF2-40B4-BE49-F238E27FC236}">
              <a16:creationId xmlns:a16="http://schemas.microsoft.com/office/drawing/2014/main" id="{47FFDA8F-0264-4469-B093-FED729990CB4}"/>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a:extLst>
            <a:ext uri="{FF2B5EF4-FFF2-40B4-BE49-F238E27FC236}">
              <a16:creationId xmlns:a16="http://schemas.microsoft.com/office/drawing/2014/main" id="{677997FE-E9F6-409B-8493-9D21D592E013}"/>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a:extLst>
            <a:ext uri="{FF2B5EF4-FFF2-40B4-BE49-F238E27FC236}">
              <a16:creationId xmlns:a16="http://schemas.microsoft.com/office/drawing/2014/main" id="{448E6B9B-005E-4333-99BF-7F13A03DA1FF}"/>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a:extLst>
            <a:ext uri="{FF2B5EF4-FFF2-40B4-BE49-F238E27FC236}">
              <a16:creationId xmlns:a16="http://schemas.microsoft.com/office/drawing/2014/main" id="{1077AFF6-4749-4A33-A03E-41AA6562A8F0}"/>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a:extLst>
            <a:ext uri="{FF2B5EF4-FFF2-40B4-BE49-F238E27FC236}">
              <a16:creationId xmlns:a16="http://schemas.microsoft.com/office/drawing/2014/main" id="{97114D07-28E6-4F4A-9BCE-EED67B59909B}"/>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8" name="有形固定資産減価償却率平均値テキスト">
          <a:extLst>
            <a:ext uri="{FF2B5EF4-FFF2-40B4-BE49-F238E27FC236}">
              <a16:creationId xmlns:a16="http://schemas.microsoft.com/office/drawing/2014/main" id="{FDCFBDD2-AEC2-4F61-A78A-637AD648BF7E}"/>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a16="http://schemas.microsoft.com/office/drawing/2014/main" id="{B78B2271-2823-42D6-99F9-3F88D97258C1}"/>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a:extLst>
            <a:ext uri="{FF2B5EF4-FFF2-40B4-BE49-F238E27FC236}">
              <a16:creationId xmlns:a16="http://schemas.microsoft.com/office/drawing/2014/main" id="{FE82EF33-7A2E-455A-AEFC-04DAA233F090}"/>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a:extLst>
            <a:ext uri="{FF2B5EF4-FFF2-40B4-BE49-F238E27FC236}">
              <a16:creationId xmlns:a16="http://schemas.microsoft.com/office/drawing/2014/main" id="{75562DBF-EB43-4222-93BA-CCE92A0357DF}"/>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a:extLst>
            <a:ext uri="{FF2B5EF4-FFF2-40B4-BE49-F238E27FC236}">
              <a16:creationId xmlns:a16="http://schemas.microsoft.com/office/drawing/2014/main" id="{D9FFDFF2-33B0-4863-971D-A43BD3FB17C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8549F53-35A8-4202-B654-915D0F22B8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ABFEC0A-742C-43E1-9A71-1D834758A0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7FE4300-C462-491E-BACE-A72BFC72160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1D6F1F8-E7C6-4748-BF7D-94F88BB16D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755893F-CAE8-484D-8740-CF6CF07DBED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8" name="楕円 87">
          <a:extLst>
            <a:ext uri="{FF2B5EF4-FFF2-40B4-BE49-F238E27FC236}">
              <a16:creationId xmlns:a16="http://schemas.microsoft.com/office/drawing/2014/main" id="{CD08E501-84C8-4D88-BA23-7DF6EFAF89FF}"/>
            </a:ext>
          </a:extLst>
        </xdr:cNvPr>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9" name="有形固定資産減価償却率該当値テキスト">
          <a:extLst>
            <a:ext uri="{FF2B5EF4-FFF2-40B4-BE49-F238E27FC236}">
              <a16:creationId xmlns:a16="http://schemas.microsoft.com/office/drawing/2014/main" id="{5B2628E6-3A21-4153-99EB-999744B02B59}"/>
            </a:ext>
          </a:extLst>
        </xdr:cNvPr>
        <xdr:cNvSpPr txBox="1"/>
      </xdr:nvSpPr>
      <xdr:spPr>
        <a:xfrm>
          <a:off x="4813300" y="57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90" name="楕円 89">
          <a:extLst>
            <a:ext uri="{FF2B5EF4-FFF2-40B4-BE49-F238E27FC236}">
              <a16:creationId xmlns:a16="http://schemas.microsoft.com/office/drawing/2014/main" id="{01582D88-F92F-469E-A65A-664979CD0D57}"/>
            </a:ext>
          </a:extLst>
        </xdr:cNvPr>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56303</xdr:rowOff>
    </xdr:to>
    <xdr:cxnSp macro="">
      <xdr:nvCxnSpPr>
        <xdr:cNvPr id="91" name="直線コネクタ 90">
          <a:extLst>
            <a:ext uri="{FF2B5EF4-FFF2-40B4-BE49-F238E27FC236}">
              <a16:creationId xmlns:a16="http://schemas.microsoft.com/office/drawing/2014/main" id="{6AE0ED54-49FB-46F6-85AC-924978D362E9}"/>
            </a:ext>
          </a:extLst>
        </xdr:cNvPr>
        <xdr:cNvCxnSpPr/>
      </xdr:nvCxnSpPr>
      <xdr:spPr>
        <a:xfrm flipV="1">
          <a:off x="4051300" y="593894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12171</xdr:rowOff>
    </xdr:from>
    <xdr:to>
      <xdr:col>15</xdr:col>
      <xdr:colOff>187325</xdr:colOff>
      <xdr:row>31</xdr:row>
      <xdr:rowOff>113771</xdr:rowOff>
    </xdr:to>
    <xdr:sp macro="" textlink="">
      <xdr:nvSpPr>
        <xdr:cNvPr id="92" name="楕円 91">
          <a:extLst>
            <a:ext uri="{FF2B5EF4-FFF2-40B4-BE49-F238E27FC236}">
              <a16:creationId xmlns:a16="http://schemas.microsoft.com/office/drawing/2014/main" id="{E3D97328-ED12-4581-B435-73B411734681}"/>
            </a:ext>
          </a:extLst>
        </xdr:cNvPr>
        <xdr:cNvSpPr/>
      </xdr:nvSpPr>
      <xdr:spPr>
        <a:xfrm>
          <a:off x="3238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31</xdr:row>
      <xdr:rowOff>62971</xdr:rowOff>
    </xdr:to>
    <xdr:cxnSp macro="">
      <xdr:nvCxnSpPr>
        <xdr:cNvPr id="93" name="直線コネクタ 92">
          <a:extLst>
            <a:ext uri="{FF2B5EF4-FFF2-40B4-BE49-F238E27FC236}">
              <a16:creationId xmlns:a16="http://schemas.microsoft.com/office/drawing/2014/main" id="{F4130956-D413-4BE3-8148-7CEE8F95BA31}"/>
            </a:ext>
          </a:extLst>
        </xdr:cNvPr>
        <xdr:cNvCxnSpPr/>
      </xdr:nvCxnSpPr>
      <xdr:spPr>
        <a:xfrm flipV="1">
          <a:off x="3289300" y="5971328"/>
          <a:ext cx="762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30163</xdr:rowOff>
    </xdr:from>
    <xdr:to>
      <xdr:col>11</xdr:col>
      <xdr:colOff>187325</xdr:colOff>
      <xdr:row>31</xdr:row>
      <xdr:rowOff>131763</xdr:rowOff>
    </xdr:to>
    <xdr:sp macro="" textlink="">
      <xdr:nvSpPr>
        <xdr:cNvPr id="94" name="楕円 93">
          <a:extLst>
            <a:ext uri="{FF2B5EF4-FFF2-40B4-BE49-F238E27FC236}">
              <a16:creationId xmlns:a16="http://schemas.microsoft.com/office/drawing/2014/main" id="{8EF4D5D8-2D5D-477C-A1B5-512DE24A877B}"/>
            </a:ext>
          </a:extLst>
        </xdr:cNvPr>
        <xdr:cNvSpPr/>
      </xdr:nvSpPr>
      <xdr:spPr>
        <a:xfrm>
          <a:off x="2476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62971</xdr:rowOff>
    </xdr:from>
    <xdr:to>
      <xdr:col>15</xdr:col>
      <xdr:colOff>136525</xdr:colOff>
      <xdr:row>31</xdr:row>
      <xdr:rowOff>80963</xdr:rowOff>
    </xdr:to>
    <xdr:cxnSp macro="">
      <xdr:nvCxnSpPr>
        <xdr:cNvPr id="95" name="直線コネクタ 94">
          <a:extLst>
            <a:ext uri="{FF2B5EF4-FFF2-40B4-BE49-F238E27FC236}">
              <a16:creationId xmlns:a16="http://schemas.microsoft.com/office/drawing/2014/main" id="{B3B8A3EA-9B2E-4973-A1CE-CE6D174AC4EF}"/>
            </a:ext>
          </a:extLst>
        </xdr:cNvPr>
        <xdr:cNvCxnSpPr/>
      </xdr:nvCxnSpPr>
      <xdr:spPr>
        <a:xfrm flipV="1">
          <a:off x="2527300" y="614944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6" name="n_1aveValue有形固定資産減価償却率">
          <a:extLst>
            <a:ext uri="{FF2B5EF4-FFF2-40B4-BE49-F238E27FC236}">
              <a16:creationId xmlns:a16="http://schemas.microsoft.com/office/drawing/2014/main" id="{54FBBC71-98FF-4C0D-9AE7-FEC34CE0D3DC}"/>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a:extLst>
            <a:ext uri="{FF2B5EF4-FFF2-40B4-BE49-F238E27FC236}">
              <a16:creationId xmlns:a16="http://schemas.microsoft.com/office/drawing/2014/main" id="{4CDAB262-8B04-4150-872E-B7550AF89728}"/>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a:extLst>
            <a:ext uri="{FF2B5EF4-FFF2-40B4-BE49-F238E27FC236}">
              <a16:creationId xmlns:a16="http://schemas.microsoft.com/office/drawing/2014/main" id="{04BE9B3D-234E-4CB9-A5F9-48D0E83DCA7C}"/>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9" name="n_1mainValue有形固定資産減価償却率">
          <a:extLst>
            <a:ext uri="{FF2B5EF4-FFF2-40B4-BE49-F238E27FC236}">
              <a16:creationId xmlns:a16="http://schemas.microsoft.com/office/drawing/2014/main" id="{D4A61A29-0ADD-4E91-B417-300A89DC0369}"/>
            </a:ext>
          </a:extLst>
        </xdr:cNvPr>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104898</xdr:rowOff>
    </xdr:from>
    <xdr:ext cx="405111" cy="259045"/>
    <xdr:sp macro="" textlink="">
      <xdr:nvSpPr>
        <xdr:cNvPr id="100" name="n_2mainValue有形固定資産減価償却率">
          <a:extLst>
            <a:ext uri="{FF2B5EF4-FFF2-40B4-BE49-F238E27FC236}">
              <a16:creationId xmlns:a16="http://schemas.microsoft.com/office/drawing/2014/main" id="{7FDF537F-A82D-4C93-BF47-FC2F8F57EACB}"/>
            </a:ext>
          </a:extLst>
        </xdr:cNvPr>
        <xdr:cNvSpPr txBox="1"/>
      </xdr:nvSpPr>
      <xdr:spPr>
        <a:xfrm>
          <a:off x="30867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122890</xdr:rowOff>
    </xdr:from>
    <xdr:ext cx="405111" cy="259045"/>
    <xdr:sp macro="" textlink="">
      <xdr:nvSpPr>
        <xdr:cNvPr id="101" name="n_3mainValue有形固定資産減価償却率">
          <a:extLst>
            <a:ext uri="{FF2B5EF4-FFF2-40B4-BE49-F238E27FC236}">
              <a16:creationId xmlns:a16="http://schemas.microsoft.com/office/drawing/2014/main" id="{74AF6AFA-7BB1-4789-AD37-EFF320A760E2}"/>
            </a:ext>
          </a:extLst>
        </xdr:cNvPr>
        <xdr:cNvSpPr txBox="1"/>
      </xdr:nvSpPr>
      <xdr:spPr>
        <a:xfrm>
          <a:off x="2324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10EFC566-EFBD-4A2C-A9BF-1F1F67CF126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B865AF10-C41A-41A0-ACC9-50EC6D7514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4" name="正方形/長方形 103">
          <a:extLst>
            <a:ext uri="{FF2B5EF4-FFF2-40B4-BE49-F238E27FC236}">
              <a16:creationId xmlns:a16="http://schemas.microsoft.com/office/drawing/2014/main" id="{651CAEA1-FAC3-412A-8447-92E9C29D2A3A}"/>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3193174A-6E6F-445D-9FA6-1280AF4046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53D1EC77-87ED-4DD2-8F56-94DD09DBFD1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A54FC4D3-7ED3-4CFE-8180-4967496A7D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9CE717D-EDCA-41AB-B5C6-85FA88DD25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5B5417C9-6260-4773-BFFC-2A0D404712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28EE2A69-2357-4B7C-861C-5164D9D3D6E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EC61BE29-5C3B-47CE-A5B8-A67F4A9673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F835A0A6-E306-4A21-B1A1-1468E9BF68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7891DBC5-70D9-4D21-9942-D50FA15F53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1525AC04-F38F-466F-A44A-BB0867E9BF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は類似団体と比較して低い水準である。これは類似団体よりも積立金残高を多く有しているため、債務償還能力が高いこととなる。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B52448AE-69E3-4D13-A582-71EA07C1F9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506448BC-4197-4B14-8A08-18EAB32A51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E69E432-4337-440B-BE97-0F4A377AC95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1D0B7536-B632-44EB-84DA-8D1CB02C6B8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56EF9D8-4D3B-4517-906C-6B617256F1F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B1FFE74-1F5A-49E8-A679-98A55DC5497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3BA777B-9D09-4426-A9CE-BEF04DE429D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748B0DA-4CAB-4F61-9C5B-68BCCBD4839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E2E92CC-2D2D-4648-8DD6-72545F0D134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038F1B2-29D1-4112-B5A5-3CC77A9C605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66446A3-0495-4961-BADD-EE27E6D47F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2789A24A-B5F9-4D7D-9E6D-B7A26F25D6A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C720252-E01C-4437-9621-81D8E66C348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D9760CC9-697D-4BDF-954A-D8FE2A9889A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5D8EF451-ECB5-4124-81D3-41D351DB4EF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4BA35B87-CCFE-416E-9AAC-D4A532DFB53B}"/>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F3A0076F-C35E-452A-991B-A7A88B0218F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88763857-FD84-4D20-8EB9-82B770DDF81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a:extLst>
            <a:ext uri="{FF2B5EF4-FFF2-40B4-BE49-F238E27FC236}">
              <a16:creationId xmlns:a16="http://schemas.microsoft.com/office/drawing/2014/main" id="{7FE2D098-72AA-496E-8713-2B7516B87233}"/>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a:extLst>
            <a:ext uri="{FF2B5EF4-FFF2-40B4-BE49-F238E27FC236}">
              <a16:creationId xmlns:a16="http://schemas.microsoft.com/office/drawing/2014/main" id="{D48CCF73-6CFC-40A2-AAA1-AF0AD85E15CE}"/>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a:extLst>
            <a:ext uri="{FF2B5EF4-FFF2-40B4-BE49-F238E27FC236}">
              <a16:creationId xmlns:a16="http://schemas.microsoft.com/office/drawing/2014/main" id="{93D143AF-C93D-43F0-B027-5AD9ED589E9E}"/>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a:extLst>
            <a:ext uri="{FF2B5EF4-FFF2-40B4-BE49-F238E27FC236}">
              <a16:creationId xmlns:a16="http://schemas.microsoft.com/office/drawing/2014/main" id="{558EFF05-C214-491D-9537-DC0AC6AA456E}"/>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a:extLst>
            <a:ext uri="{FF2B5EF4-FFF2-40B4-BE49-F238E27FC236}">
              <a16:creationId xmlns:a16="http://schemas.microsoft.com/office/drawing/2014/main" id="{587038CA-86EC-4163-888B-543A5ED9EAAF}"/>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2BEBB73-1A94-4626-BD9E-3ACEACA8AC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0C408FB-928A-4255-82F0-476B6C0ABE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51491CB-FC1A-4062-93BF-74371F06EA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7FBEF80-F7BB-4280-B7B7-7B7FCA576CB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970BE97-6016-4C9F-8C7A-051FA96456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17060</xdr:rowOff>
    </xdr:from>
    <xdr:to>
      <xdr:col>76</xdr:col>
      <xdr:colOff>73025</xdr:colOff>
      <xdr:row>34</xdr:row>
      <xdr:rowOff>118660</xdr:rowOff>
    </xdr:to>
    <xdr:sp macro="" textlink="">
      <xdr:nvSpPr>
        <xdr:cNvPr id="143" name="楕円 142">
          <a:extLst>
            <a:ext uri="{FF2B5EF4-FFF2-40B4-BE49-F238E27FC236}">
              <a16:creationId xmlns:a16="http://schemas.microsoft.com/office/drawing/2014/main" id="{2A4F6FEB-140F-4F0E-90D4-271BC45BEE33}"/>
            </a:ext>
          </a:extLst>
        </xdr:cNvPr>
        <xdr:cNvSpPr/>
      </xdr:nvSpPr>
      <xdr:spPr>
        <a:xfrm>
          <a:off x="14744700" y="6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103437</xdr:rowOff>
    </xdr:from>
    <xdr:ext cx="405111" cy="259045"/>
    <xdr:sp macro="" textlink="">
      <xdr:nvSpPr>
        <xdr:cNvPr id="144" name="債務償還比率該当値テキスト">
          <a:extLst>
            <a:ext uri="{FF2B5EF4-FFF2-40B4-BE49-F238E27FC236}">
              <a16:creationId xmlns:a16="http://schemas.microsoft.com/office/drawing/2014/main" id="{E47C18B0-3CD0-4307-8EB4-E8392F0BC200}"/>
            </a:ext>
          </a:extLst>
        </xdr:cNvPr>
        <xdr:cNvSpPr txBox="1"/>
      </xdr:nvSpPr>
      <xdr:spPr>
        <a:xfrm>
          <a:off x="14846300" y="65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12502</xdr:rowOff>
    </xdr:from>
    <xdr:to>
      <xdr:col>72</xdr:col>
      <xdr:colOff>123825</xdr:colOff>
      <xdr:row>34</xdr:row>
      <xdr:rowOff>114102</xdr:rowOff>
    </xdr:to>
    <xdr:sp macro="" textlink="">
      <xdr:nvSpPr>
        <xdr:cNvPr id="145" name="楕円 144">
          <a:extLst>
            <a:ext uri="{FF2B5EF4-FFF2-40B4-BE49-F238E27FC236}">
              <a16:creationId xmlns:a16="http://schemas.microsoft.com/office/drawing/2014/main" id="{F43CFE92-79C6-401B-ADBA-C52B97F439B3}"/>
            </a:ext>
          </a:extLst>
        </xdr:cNvPr>
        <xdr:cNvSpPr/>
      </xdr:nvSpPr>
      <xdr:spPr>
        <a:xfrm>
          <a:off x="14033500" y="66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63302</xdr:rowOff>
    </xdr:from>
    <xdr:to>
      <xdr:col>76</xdr:col>
      <xdr:colOff>22225</xdr:colOff>
      <xdr:row>34</xdr:row>
      <xdr:rowOff>67860</xdr:rowOff>
    </xdr:to>
    <xdr:cxnSp macro="">
      <xdr:nvCxnSpPr>
        <xdr:cNvPr id="146" name="直線コネクタ 145">
          <a:extLst>
            <a:ext uri="{FF2B5EF4-FFF2-40B4-BE49-F238E27FC236}">
              <a16:creationId xmlns:a16="http://schemas.microsoft.com/office/drawing/2014/main" id="{10FDD9D6-D076-42C9-BC4B-18EC959586D0}"/>
            </a:ext>
          </a:extLst>
        </xdr:cNvPr>
        <xdr:cNvCxnSpPr/>
      </xdr:nvCxnSpPr>
      <xdr:spPr>
        <a:xfrm>
          <a:off x="14084300" y="6664127"/>
          <a:ext cx="711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a:extLst>
            <a:ext uri="{FF2B5EF4-FFF2-40B4-BE49-F238E27FC236}">
              <a16:creationId xmlns:a16="http://schemas.microsoft.com/office/drawing/2014/main" id="{16788220-60E2-4BE6-A24F-7610EE4D0FE0}"/>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105229</xdr:rowOff>
    </xdr:from>
    <xdr:ext cx="405111" cy="259045"/>
    <xdr:sp macro="" textlink="">
      <xdr:nvSpPr>
        <xdr:cNvPr id="148" name="n_1mainValue債務償還比率">
          <a:extLst>
            <a:ext uri="{FF2B5EF4-FFF2-40B4-BE49-F238E27FC236}">
              <a16:creationId xmlns:a16="http://schemas.microsoft.com/office/drawing/2014/main" id="{C5EB7689-F322-4DDC-AFD4-5A3F84AFF5D6}"/>
            </a:ext>
          </a:extLst>
        </xdr:cNvPr>
        <xdr:cNvSpPr txBox="1"/>
      </xdr:nvSpPr>
      <xdr:spPr>
        <a:xfrm>
          <a:off x="13869044" y="6706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541B84E8-4E35-407C-BDF8-E9F51709D3B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55C15B7C-1D51-4071-998B-8A6C370D7C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DDAECF95-3A43-474C-BE2F-5DE88759AE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DEBFBCC7-5953-48F3-928F-7B20F0E42E6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B8791C3C-1524-444A-B47B-3D2C3781D0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2A56AEE4-1149-47EB-B63D-B9A4BEF5E9A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798C65-21BC-4C46-944D-5C25BD548C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F9B064-45F3-461D-A221-E9AA7EAE0C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8340AF-2A5B-4780-BD39-BF8B8D35F2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787C37-8AD3-41FE-86B5-0FF764520A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F2C09B-AD79-4BB5-8CB0-7E868CFE3F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D9B98C-C76A-47C7-8223-7DC93A019E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EDB34B-A4E2-4AC2-885D-F82CC3F729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9AE5EA-FD45-4837-B746-6C9A2B0065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2081CD-9582-480B-9ABB-8687E40CB4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D91D54-F97B-482F-9B51-FA638DD30B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853065-457E-4DE3-A6EB-1F5810F2BC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6121FE-A509-4CDB-B223-0E5F94AD07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244988-2433-4DDA-B8E0-ECFC299788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697F60-CB2C-4406-87B3-0420C63515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F73043-7CAC-4056-AD97-D9EFF4645F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2F2E78-833C-4129-8D11-1C5D964326A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C5D695-54FC-4611-A63B-D72EBD8C4F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A44548-1FC0-4889-907F-47D8272411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E1D544-D75A-4D09-AEB9-AFED77D39B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99DA28-4D56-4235-ABDA-4AB496354B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8C17C9-97CF-439A-9D57-6E82C290BB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019DA1-7323-4D6A-8C6E-AB001CB463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5A4DD8-CABB-4674-9013-746B9DA9A0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918C84-C992-410A-96AF-CC55B2843D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48249E-800B-487C-9304-FDB413C1BE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279F3A-C4B3-4EA8-A5CF-A28BCC9CCF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260EC1-B493-4776-BA66-656EFAD426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5D91FE-17AF-4E4D-A032-73343EC025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D624B3-B22B-412D-89B0-1B195A14F7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7F8F41-16E2-4742-B988-E74A024874F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DE56B9-C250-424B-962C-741019BA58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D5F5CD4-6925-4024-BEAB-A0E5ADCFD3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345FD6-B0E2-423A-8196-73D3394EC1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D287DD0-6775-4240-BCD5-259815FB1C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97F5D36-4ECB-4E42-9935-73D3E2496E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94C0326-0FC3-4AB3-A48E-887642D5BD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31A09DA-CE0C-4C7C-A833-0AD4C6603B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3C6890B-A87D-4895-852A-A3AB5462C7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034D5A8-4250-4E08-A7E9-D57AB309DD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5E9D803-745A-4D74-A340-412122FF4E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5A690FE-1225-4FFA-8698-9926C58E389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6EBB453-4970-4A7D-A0B1-144A0AB3F7C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492A0D0-32D8-4F8A-BC9A-79CF5A1A3AB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96C2156-6AE3-4823-810E-8F32D830C92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24034E3-5CC6-4115-BE3C-1F7701F86CC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E3A14F3-4286-414E-BBA4-C654DBB14D8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4F7F60E-E87C-4A8D-A63F-F6DD1D33E7C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C6D961D-DB6D-4B3C-B6EE-971B0393A6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43AEB5A-7D98-4D5E-9D4E-BBD4FD283DF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B73E1D3-E8FE-4C95-95B4-B79682834BA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691BFD1-BED6-45A9-97A4-D86AC4891A6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92F8897-C798-4866-8F1E-A4747DDAFCF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80B2186-6177-42D9-A9E6-FCE411AEF96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0D24EE8-B6AE-416C-869A-B63BC9D917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4707CC8A-C21B-4F9C-BCCC-E6EE310EE6A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A0952F17-C3B6-4998-A33E-BE084241EBB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FF70D0C-A16C-4791-9848-0C391891DE26}"/>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D4BBFD-3D6F-4670-BA7B-591C28984DA8}"/>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F89431B2-EF49-4D21-9DFB-4013FA3B0C9A}"/>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12776762-CCD1-4C03-8159-A5BC4B393D50}"/>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D452CF13-0A73-459D-AD3D-58119916BEB7}"/>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F925F9C5-E240-4007-8B4D-24C2D748CF89}"/>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3B1605BA-D867-46D8-AE96-3CE3D31A6434}"/>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3FD8F0CC-7345-4791-98AE-46C358129EA8}"/>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36A9785-5ABC-4C6E-9A01-C41A45115C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2D250C5-A796-4691-B6C8-7BD7039966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9E4E96-AD25-4C63-9954-2E400609B4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20B4DB-5B5C-47AB-9162-A8AD055B50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712960-75A4-4CCC-BBBA-3BCA7E4AE8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1" name="楕円 70">
          <a:extLst>
            <a:ext uri="{FF2B5EF4-FFF2-40B4-BE49-F238E27FC236}">
              <a16:creationId xmlns:a16="http://schemas.microsoft.com/office/drawing/2014/main" id="{8FB08C4F-3C4A-43A8-9985-46464D29023E}"/>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2" name="【道路】&#10;有形固定資産減価償却率該当値テキスト">
          <a:extLst>
            <a:ext uri="{FF2B5EF4-FFF2-40B4-BE49-F238E27FC236}">
              <a16:creationId xmlns:a16="http://schemas.microsoft.com/office/drawing/2014/main" id="{24A95476-4548-477B-BDAD-0B4EF87F8367}"/>
            </a:ext>
          </a:extLst>
        </xdr:cNvPr>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3" name="楕円 72">
          <a:extLst>
            <a:ext uri="{FF2B5EF4-FFF2-40B4-BE49-F238E27FC236}">
              <a16:creationId xmlns:a16="http://schemas.microsoft.com/office/drawing/2014/main" id="{A2DFD67B-A5D4-4BBB-8377-C76F9D6B5E4B}"/>
            </a:ext>
          </a:extLst>
        </xdr:cNvPr>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152400</xdr:rowOff>
    </xdr:to>
    <xdr:cxnSp macro="">
      <xdr:nvCxnSpPr>
        <xdr:cNvPr id="74" name="直線コネクタ 73">
          <a:extLst>
            <a:ext uri="{FF2B5EF4-FFF2-40B4-BE49-F238E27FC236}">
              <a16:creationId xmlns:a16="http://schemas.microsoft.com/office/drawing/2014/main" id="{C5DBD0AA-BBD6-4277-A777-8B5B0434DD79}"/>
            </a:ext>
          </a:extLst>
        </xdr:cNvPr>
        <xdr:cNvCxnSpPr/>
      </xdr:nvCxnSpPr>
      <xdr:spPr>
        <a:xfrm flipV="1">
          <a:off x="3797300" y="6465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5" name="n_1aveValue【道路】&#10;有形固定資産減価償却率">
          <a:extLst>
            <a:ext uri="{FF2B5EF4-FFF2-40B4-BE49-F238E27FC236}">
              <a16:creationId xmlns:a16="http://schemas.microsoft.com/office/drawing/2014/main" id="{9086D1A1-0B36-4C4D-A018-95042DB15D35}"/>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6" name="n_2aveValue【道路】&#10;有形固定資産減価償却率">
          <a:extLst>
            <a:ext uri="{FF2B5EF4-FFF2-40B4-BE49-F238E27FC236}">
              <a16:creationId xmlns:a16="http://schemas.microsoft.com/office/drawing/2014/main" id="{CED56DFD-16C4-4792-BC8F-A375BBC2A2E4}"/>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7" name="n_3aveValue【道路】&#10;有形固定資産減価償却率">
          <a:extLst>
            <a:ext uri="{FF2B5EF4-FFF2-40B4-BE49-F238E27FC236}">
              <a16:creationId xmlns:a16="http://schemas.microsoft.com/office/drawing/2014/main" id="{36FCD1A9-8C78-42AD-A011-133401C61537}"/>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78" name="n_1mainValue【道路】&#10;有形固定資産減価償却率">
          <a:extLst>
            <a:ext uri="{FF2B5EF4-FFF2-40B4-BE49-F238E27FC236}">
              <a16:creationId xmlns:a16="http://schemas.microsoft.com/office/drawing/2014/main" id="{C757FB94-99E3-4A67-8B92-B24E7D48F382}"/>
            </a:ext>
          </a:extLst>
        </xdr:cNvPr>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232EB660-7D04-4FA0-9282-00EF732E1E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EE5129CD-DB46-4923-BDD8-3CC3BA998F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2A3A6027-A0AE-490D-BC18-D4A2666477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A3F75F46-CBB2-4F47-83DA-F61DF78951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46EE67B5-4136-428D-A3FA-89D1F346B1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FB3875F0-D02E-4AEA-8F50-8C5B02F179C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AF66323-AD0A-41F9-8042-55ACDB532B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B7F4617-9F12-4972-838E-80EC8B723C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FB6EDB6B-8613-449A-9CE4-D2E978837E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A5253A46-C39F-42B9-BA7D-8BBD8D8564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DCE80A52-062D-4F9E-8C0D-95B89DCEC5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954F8249-22F6-4570-9CB2-EE9E74C0D8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DF17AEB4-9E6B-4E42-B506-2893F21817A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1D48947E-E45D-431A-8390-33E5182B46C1}"/>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98423993-D36C-4E7C-BB3A-6EF004E01E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4FABC4AC-070B-408E-8641-F8416B6C1DDC}"/>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793C5DB5-E131-4014-A1F6-61AAFC7964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8EC193DE-4C90-4602-AAA7-5390DA5BE581}"/>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76A8F037-BBB1-4703-9E65-0250ADD6B1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19012497-3B7C-4C16-A276-28E0A249A44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D011391D-9A0A-44C8-8281-2AF0EC32ED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C5C55D61-49D6-4F62-AAA1-E08491DA322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BBAA5820-9C85-4EDD-AB78-7942A5CA81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a:extLst>
            <a:ext uri="{FF2B5EF4-FFF2-40B4-BE49-F238E27FC236}">
              <a16:creationId xmlns:a16="http://schemas.microsoft.com/office/drawing/2014/main" id="{B2C18FB5-5343-42E2-939D-964E2223AD98}"/>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a:extLst>
            <a:ext uri="{FF2B5EF4-FFF2-40B4-BE49-F238E27FC236}">
              <a16:creationId xmlns:a16="http://schemas.microsoft.com/office/drawing/2014/main" id="{A7E242DF-5EF5-490A-8A9A-AB594592E856}"/>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a:extLst>
            <a:ext uri="{FF2B5EF4-FFF2-40B4-BE49-F238E27FC236}">
              <a16:creationId xmlns:a16="http://schemas.microsoft.com/office/drawing/2014/main" id="{92ACEF90-D4A7-435D-96E0-33C274AD937E}"/>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a:extLst>
            <a:ext uri="{FF2B5EF4-FFF2-40B4-BE49-F238E27FC236}">
              <a16:creationId xmlns:a16="http://schemas.microsoft.com/office/drawing/2014/main" id="{A9A8137E-1A6F-4EB4-8546-5C9AB13FEE3E}"/>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a:extLst>
            <a:ext uri="{FF2B5EF4-FFF2-40B4-BE49-F238E27FC236}">
              <a16:creationId xmlns:a16="http://schemas.microsoft.com/office/drawing/2014/main" id="{E6A6C4AB-EF6F-4797-B0BC-51F45F9350F1}"/>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7" name="【道路】&#10;一人当たり延長平均値テキスト">
          <a:extLst>
            <a:ext uri="{FF2B5EF4-FFF2-40B4-BE49-F238E27FC236}">
              <a16:creationId xmlns:a16="http://schemas.microsoft.com/office/drawing/2014/main" id="{C68A610D-D49A-4956-B3C6-61CE7D56DCF8}"/>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a:extLst>
            <a:ext uri="{FF2B5EF4-FFF2-40B4-BE49-F238E27FC236}">
              <a16:creationId xmlns:a16="http://schemas.microsoft.com/office/drawing/2014/main" id="{54C516AF-6A6B-43CA-972E-0BAC7242CA8D}"/>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a:extLst>
            <a:ext uri="{FF2B5EF4-FFF2-40B4-BE49-F238E27FC236}">
              <a16:creationId xmlns:a16="http://schemas.microsoft.com/office/drawing/2014/main" id="{0815EAFA-1190-49B7-A47C-843219C65232}"/>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a:extLst>
            <a:ext uri="{FF2B5EF4-FFF2-40B4-BE49-F238E27FC236}">
              <a16:creationId xmlns:a16="http://schemas.microsoft.com/office/drawing/2014/main" id="{E729C4AE-9ED8-423E-8C1B-D361F8983C41}"/>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1" name="フローチャート: 判断 110">
          <a:extLst>
            <a:ext uri="{FF2B5EF4-FFF2-40B4-BE49-F238E27FC236}">
              <a16:creationId xmlns:a16="http://schemas.microsoft.com/office/drawing/2014/main" id="{2B9B173E-5948-4190-A580-29966A50C57B}"/>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E8E3280-82D4-40EE-B040-A2E980281C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51355B5-845C-433F-A3AC-DA8876D89F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02F589B-D6F4-4A8B-8059-7FE7AF5FE8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C627B5B-5E5C-4631-90FF-2DE3143DDB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5390AF9-4ED4-4532-A320-B6DA929071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153223</xdr:rowOff>
    </xdr:from>
    <xdr:to>
      <xdr:col>55</xdr:col>
      <xdr:colOff>50800</xdr:colOff>
      <xdr:row>42</xdr:row>
      <xdr:rowOff>83373</xdr:rowOff>
    </xdr:to>
    <xdr:sp macro="" textlink="">
      <xdr:nvSpPr>
        <xdr:cNvPr id="117" name="楕円 116">
          <a:extLst>
            <a:ext uri="{FF2B5EF4-FFF2-40B4-BE49-F238E27FC236}">
              <a16:creationId xmlns:a16="http://schemas.microsoft.com/office/drawing/2014/main" id="{E9BF2DBE-0879-4522-A38C-02273569AB92}"/>
            </a:ext>
          </a:extLst>
        </xdr:cNvPr>
        <xdr:cNvSpPr/>
      </xdr:nvSpPr>
      <xdr:spPr>
        <a:xfrm>
          <a:off x="10426700" y="71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18" name="【道路】&#10;一人当たり延長該当値テキスト">
          <a:extLst>
            <a:ext uri="{FF2B5EF4-FFF2-40B4-BE49-F238E27FC236}">
              <a16:creationId xmlns:a16="http://schemas.microsoft.com/office/drawing/2014/main" id="{3B3B8F1B-355C-4EBB-A494-B5F4C5CC9D1F}"/>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153404</xdr:rowOff>
    </xdr:from>
    <xdr:to>
      <xdr:col>50</xdr:col>
      <xdr:colOff>165100</xdr:colOff>
      <xdr:row>42</xdr:row>
      <xdr:rowOff>83554</xdr:rowOff>
    </xdr:to>
    <xdr:sp macro="" textlink="">
      <xdr:nvSpPr>
        <xdr:cNvPr id="119" name="楕円 118">
          <a:extLst>
            <a:ext uri="{FF2B5EF4-FFF2-40B4-BE49-F238E27FC236}">
              <a16:creationId xmlns:a16="http://schemas.microsoft.com/office/drawing/2014/main" id="{A6B3677E-B3D3-4E63-995B-6638CFCF148D}"/>
            </a:ext>
          </a:extLst>
        </xdr:cNvPr>
        <xdr:cNvSpPr/>
      </xdr:nvSpPr>
      <xdr:spPr>
        <a:xfrm>
          <a:off x="95885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32573</xdr:rowOff>
    </xdr:from>
    <xdr:to>
      <xdr:col>55</xdr:col>
      <xdr:colOff>0</xdr:colOff>
      <xdr:row>42</xdr:row>
      <xdr:rowOff>32754</xdr:rowOff>
    </xdr:to>
    <xdr:cxnSp macro="">
      <xdr:nvCxnSpPr>
        <xdr:cNvPr id="120" name="直線コネクタ 119">
          <a:extLst>
            <a:ext uri="{FF2B5EF4-FFF2-40B4-BE49-F238E27FC236}">
              <a16:creationId xmlns:a16="http://schemas.microsoft.com/office/drawing/2014/main" id="{F49AFA18-A156-48BF-9437-563D9C65950F}"/>
            </a:ext>
          </a:extLst>
        </xdr:cNvPr>
        <xdr:cNvCxnSpPr/>
      </xdr:nvCxnSpPr>
      <xdr:spPr>
        <a:xfrm flipV="1">
          <a:off x="9639300" y="7233473"/>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1" name="n_1aveValue【道路】&#10;一人当たり延長">
          <a:extLst>
            <a:ext uri="{FF2B5EF4-FFF2-40B4-BE49-F238E27FC236}">
              <a16:creationId xmlns:a16="http://schemas.microsoft.com/office/drawing/2014/main" id="{F52580DF-8923-4EDC-963E-9CF7394322CB}"/>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2" name="n_2aveValue【道路】&#10;一人当たり延長">
          <a:extLst>
            <a:ext uri="{FF2B5EF4-FFF2-40B4-BE49-F238E27FC236}">
              <a16:creationId xmlns:a16="http://schemas.microsoft.com/office/drawing/2014/main" id="{12FF35CC-F72B-4901-831C-1FF017E3DB0C}"/>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3" name="n_3aveValue【道路】&#10;一人当たり延長">
          <a:extLst>
            <a:ext uri="{FF2B5EF4-FFF2-40B4-BE49-F238E27FC236}">
              <a16:creationId xmlns:a16="http://schemas.microsoft.com/office/drawing/2014/main" id="{6D8A8226-8F4C-48C2-BF9B-9D7BC30E40CF}"/>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74681</xdr:rowOff>
    </xdr:from>
    <xdr:ext cx="534377" cy="259045"/>
    <xdr:sp macro="" textlink="">
      <xdr:nvSpPr>
        <xdr:cNvPr id="124" name="n_1mainValue【道路】&#10;一人当たり延長">
          <a:extLst>
            <a:ext uri="{FF2B5EF4-FFF2-40B4-BE49-F238E27FC236}">
              <a16:creationId xmlns:a16="http://schemas.microsoft.com/office/drawing/2014/main" id="{610E3D36-46AA-40DA-B1E2-A36398B34B72}"/>
            </a:ext>
          </a:extLst>
        </xdr:cNvPr>
        <xdr:cNvSpPr txBox="1"/>
      </xdr:nvSpPr>
      <xdr:spPr>
        <a:xfrm>
          <a:off x="9359411" y="7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B8CAF540-DC4A-4C31-8D77-30990C9943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DAC3B598-2C24-4492-9493-AE0E2DA14E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F2B579A-0943-4B1A-8A57-E7C7155EA9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6B03D09-D6A9-4930-A04C-91F3A7B502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345BA45C-A5D8-4503-90B5-E68F8FDC26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E8E6B426-CAAB-4FDB-87DC-789B53F89E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1AEEA6BD-BFB0-46C5-B412-89190007C7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1F9C5C64-49E9-4272-A990-58B6638826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4888CF8-D5C4-4A2C-ADC8-4B443844E4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873D10B-C17C-4C1C-B2D2-DDB50E7418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963DEBFE-A708-43DD-AE29-344E7AF41F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1C3812A7-11DA-48AF-9466-00BF1112B39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D5CD53BE-1624-448B-98F1-D935BB6634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44D5C743-D6F2-489B-B3D8-4E96C25D7F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092F51F-6D2F-400A-A84B-522A2AFCB6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CEA65A79-7039-407E-8B2A-8EB81CEBCFE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5677DEFA-C102-4E00-9CF6-BC61A1D1C46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B7F30C63-FD68-46D6-8B10-3B4830792E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D01092B6-BB2C-40C5-9CA0-40DEE91DF6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A3F47481-AA23-4851-B56A-97D0252138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6009F63D-E3EB-43CC-A5BC-640E8A6FDE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5626FDAC-4141-4795-9BBE-C6BAA7F8D5F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9B48231F-481E-4987-A873-30877BA01A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87CAE86F-3916-45D8-A869-CB55A93EA82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2C0F4356-E5B9-4445-9094-7240EDB76C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3B433BB1-8F9A-461C-BAB7-7D0F8E1DC5F7}"/>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6DBEB348-8003-4C51-A0DB-48FCB5EA55F2}"/>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D0D04B9E-8443-44B8-A21F-4C766ACA037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EBFCE59D-E6E0-42EC-A1DF-0DCCA5CFABE9}"/>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a:extLst>
            <a:ext uri="{FF2B5EF4-FFF2-40B4-BE49-F238E27FC236}">
              <a16:creationId xmlns:a16="http://schemas.microsoft.com/office/drawing/2014/main" id="{DC4E84E3-150A-472B-BC08-B0842F10DE8D}"/>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9B764ABB-5ADD-42F8-A7BF-ADF1BF91D61D}"/>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a:extLst>
            <a:ext uri="{FF2B5EF4-FFF2-40B4-BE49-F238E27FC236}">
              <a16:creationId xmlns:a16="http://schemas.microsoft.com/office/drawing/2014/main" id="{37AF98BE-BA5E-4C0C-8A27-69B041589244}"/>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a:extLst>
            <a:ext uri="{FF2B5EF4-FFF2-40B4-BE49-F238E27FC236}">
              <a16:creationId xmlns:a16="http://schemas.microsoft.com/office/drawing/2014/main" id="{0A61178E-EA18-412E-ADA8-1A6CDDC58715}"/>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a:extLst>
            <a:ext uri="{FF2B5EF4-FFF2-40B4-BE49-F238E27FC236}">
              <a16:creationId xmlns:a16="http://schemas.microsoft.com/office/drawing/2014/main" id="{E4D926C2-5BC4-47A0-8D25-D77F23529CEE}"/>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a:extLst>
            <a:ext uri="{FF2B5EF4-FFF2-40B4-BE49-F238E27FC236}">
              <a16:creationId xmlns:a16="http://schemas.microsoft.com/office/drawing/2014/main" id="{15CE834C-1B3E-4839-92C1-C0CEC04764EE}"/>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B83AC9F-15D9-42F4-B9BA-588E934CF4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668858A-E3E4-47FC-AC74-10BB5C863B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8ED563A-E043-4931-AD38-53267B9E3A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E035225-F10E-4D71-97B7-46848DB2EC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9842C95-E59A-4561-8101-7E3BE175D9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151674</xdr:rowOff>
    </xdr:from>
    <xdr:to>
      <xdr:col>24</xdr:col>
      <xdr:colOff>114300</xdr:colOff>
      <xdr:row>58</xdr:row>
      <xdr:rowOff>81824</xdr:rowOff>
    </xdr:to>
    <xdr:sp macro="" textlink="">
      <xdr:nvSpPr>
        <xdr:cNvPr id="165" name="楕円 164">
          <a:extLst>
            <a:ext uri="{FF2B5EF4-FFF2-40B4-BE49-F238E27FC236}">
              <a16:creationId xmlns:a16="http://schemas.microsoft.com/office/drawing/2014/main" id="{C634DDD6-AB72-4CD5-9931-6136193BCF07}"/>
            </a:ext>
          </a:extLst>
        </xdr:cNvPr>
        <xdr:cNvSpPr/>
      </xdr:nvSpPr>
      <xdr:spPr>
        <a:xfrm>
          <a:off x="4584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3101</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1A639166-4901-4FD2-A2EE-93B25ABA7C9D}"/>
            </a:ext>
          </a:extLst>
        </xdr:cNvPr>
        <xdr:cNvSpPr txBox="1"/>
      </xdr:nvSpPr>
      <xdr:spPr>
        <a:xfrm>
          <a:off x="4673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67" name="楕円 166">
          <a:extLst>
            <a:ext uri="{FF2B5EF4-FFF2-40B4-BE49-F238E27FC236}">
              <a16:creationId xmlns:a16="http://schemas.microsoft.com/office/drawing/2014/main" id="{85F78901-5FFD-4B06-AC8F-C1CEC4BE3AB3}"/>
            </a:ext>
          </a:extLst>
        </xdr:cNvPr>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31024</xdr:rowOff>
    </xdr:from>
    <xdr:to>
      <xdr:col>24</xdr:col>
      <xdr:colOff>63500</xdr:colOff>
      <xdr:row>58</xdr:row>
      <xdr:rowOff>58783</xdr:rowOff>
    </xdr:to>
    <xdr:cxnSp macro="">
      <xdr:nvCxnSpPr>
        <xdr:cNvPr id="168" name="直線コネクタ 167">
          <a:extLst>
            <a:ext uri="{FF2B5EF4-FFF2-40B4-BE49-F238E27FC236}">
              <a16:creationId xmlns:a16="http://schemas.microsoft.com/office/drawing/2014/main" id="{083D2A6D-F6AD-4042-AB1B-4CB2FE599157}"/>
            </a:ext>
          </a:extLst>
        </xdr:cNvPr>
        <xdr:cNvCxnSpPr/>
      </xdr:nvCxnSpPr>
      <xdr:spPr>
        <a:xfrm flipV="1">
          <a:off x="3797300" y="99751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69" name="楕円 168">
          <a:extLst>
            <a:ext uri="{FF2B5EF4-FFF2-40B4-BE49-F238E27FC236}">
              <a16:creationId xmlns:a16="http://schemas.microsoft.com/office/drawing/2014/main" id="{7855CED4-793B-41A5-8676-442CE1217372}"/>
            </a:ext>
          </a:extLst>
        </xdr:cNvPr>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88174</xdr:rowOff>
    </xdr:to>
    <xdr:cxnSp macro="">
      <xdr:nvCxnSpPr>
        <xdr:cNvPr id="170" name="直線コネクタ 169">
          <a:extLst>
            <a:ext uri="{FF2B5EF4-FFF2-40B4-BE49-F238E27FC236}">
              <a16:creationId xmlns:a16="http://schemas.microsoft.com/office/drawing/2014/main" id="{6F526F05-BF9B-4F91-878F-74A241E7797C}"/>
            </a:ext>
          </a:extLst>
        </xdr:cNvPr>
        <xdr:cNvCxnSpPr/>
      </xdr:nvCxnSpPr>
      <xdr:spPr>
        <a:xfrm flipV="1">
          <a:off x="2908300" y="100028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66766</xdr:rowOff>
    </xdr:from>
    <xdr:to>
      <xdr:col>10</xdr:col>
      <xdr:colOff>165100</xdr:colOff>
      <xdr:row>58</xdr:row>
      <xdr:rowOff>168366</xdr:rowOff>
    </xdr:to>
    <xdr:sp macro="" textlink="">
      <xdr:nvSpPr>
        <xdr:cNvPr id="171" name="楕円 170">
          <a:extLst>
            <a:ext uri="{FF2B5EF4-FFF2-40B4-BE49-F238E27FC236}">
              <a16:creationId xmlns:a16="http://schemas.microsoft.com/office/drawing/2014/main" id="{B60DA07A-631C-4496-955C-C9537ADED5E2}"/>
            </a:ext>
          </a:extLst>
        </xdr:cNvPr>
        <xdr:cNvSpPr/>
      </xdr:nvSpPr>
      <xdr:spPr>
        <a:xfrm>
          <a:off x="1968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88174</xdr:rowOff>
    </xdr:from>
    <xdr:to>
      <xdr:col>15</xdr:col>
      <xdr:colOff>50800</xdr:colOff>
      <xdr:row>58</xdr:row>
      <xdr:rowOff>117566</xdr:rowOff>
    </xdr:to>
    <xdr:cxnSp macro="">
      <xdr:nvCxnSpPr>
        <xdr:cNvPr id="172" name="直線コネクタ 171">
          <a:extLst>
            <a:ext uri="{FF2B5EF4-FFF2-40B4-BE49-F238E27FC236}">
              <a16:creationId xmlns:a16="http://schemas.microsoft.com/office/drawing/2014/main" id="{E68865D9-AE6A-43E7-8002-04AD4DF448D2}"/>
            </a:ext>
          </a:extLst>
        </xdr:cNvPr>
        <xdr:cNvCxnSpPr/>
      </xdr:nvCxnSpPr>
      <xdr:spPr>
        <a:xfrm flipV="1">
          <a:off x="2019300" y="100322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F5A61C04-5176-45C6-B7E2-223DB282466D}"/>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C5F4D61D-EDB1-4958-BD61-E2D4551411FA}"/>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73BFE939-A937-4D06-BD06-3F9D0303BFBB}"/>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126110</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746AFB10-F039-4B2F-A66D-CE84A5539F51}"/>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19FADC6-8AB4-4B5B-8753-BA13EEBB069B}"/>
            </a:ext>
          </a:extLst>
        </xdr:cNvPr>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13443</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BEE81814-F290-46A8-AB14-AD04424CE534}"/>
            </a:ext>
          </a:extLst>
        </xdr:cNvPr>
        <xdr:cNvSpPr txBox="1"/>
      </xdr:nvSpPr>
      <xdr:spPr>
        <a:xfrm>
          <a:off x="1816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6D88F8FA-784F-46F4-804A-EF414F96E2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B2C2F48E-683F-4F68-AA8F-2BDC27E42A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44DA96F2-EC8E-421F-A1AE-90924EA58E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CB9070BA-5257-4D91-B006-0B8CA8BE8F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4BBB9733-659B-4C0F-AF19-57D772CA62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DADF1F46-E730-4199-810F-A0CE5B56D1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260FACF7-3B00-4E8E-9A72-496D584EEC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8BDF7A6F-1F24-490E-A1BC-EC8BD55B1C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BF03A261-E8C9-4B82-865A-C209BC3FBA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8F7422D6-B1A6-41C3-9F28-68AD9C56A0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a16="http://schemas.microsoft.com/office/drawing/2014/main" id="{EEAB0725-1D70-4559-9E46-26474DA0A0D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a:extLst>
            <a:ext uri="{FF2B5EF4-FFF2-40B4-BE49-F238E27FC236}">
              <a16:creationId xmlns:a16="http://schemas.microsoft.com/office/drawing/2014/main" id="{2E5B8B1C-22F4-49A4-A12E-DF2E6D9E67B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a16="http://schemas.microsoft.com/office/drawing/2014/main" id="{2089BD7B-D16C-4FC4-A578-C23635AB78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2" name="テキスト ボックス 191">
          <a:extLst>
            <a:ext uri="{FF2B5EF4-FFF2-40B4-BE49-F238E27FC236}">
              <a16:creationId xmlns:a16="http://schemas.microsoft.com/office/drawing/2014/main" id="{5FF9B7C9-1095-4546-BA13-AB6DB09261A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a16="http://schemas.microsoft.com/office/drawing/2014/main" id="{29A9CE5B-148C-4571-89BE-C74651BCB14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4" name="テキスト ボックス 193">
          <a:extLst>
            <a:ext uri="{FF2B5EF4-FFF2-40B4-BE49-F238E27FC236}">
              <a16:creationId xmlns:a16="http://schemas.microsoft.com/office/drawing/2014/main" id="{43DD6329-86FA-4037-8F1D-834C03EB8A5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a16="http://schemas.microsoft.com/office/drawing/2014/main" id="{3D3C71E2-0CA7-43DE-96A5-DD34A189145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6" name="テキスト ボックス 195">
          <a:extLst>
            <a:ext uri="{FF2B5EF4-FFF2-40B4-BE49-F238E27FC236}">
              <a16:creationId xmlns:a16="http://schemas.microsoft.com/office/drawing/2014/main" id="{F287E6D0-6246-412B-8C14-6EC86E48E6C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31F47D6B-CA66-4859-88A5-295C2F7BAD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1C3DC17F-DB6E-456E-BFA0-45B0B64AE9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87AE964A-7C83-4FEC-B92F-4A33F135F9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0" name="直線コネクタ 199">
          <a:extLst>
            <a:ext uri="{FF2B5EF4-FFF2-40B4-BE49-F238E27FC236}">
              <a16:creationId xmlns:a16="http://schemas.microsoft.com/office/drawing/2014/main" id="{785401C9-BA54-40EB-B26D-07B3DCAA77C3}"/>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1" name="【橋りょう・トンネル】&#10;一人当たり有形固定資産（償却資産）額最小値テキスト">
          <a:extLst>
            <a:ext uri="{FF2B5EF4-FFF2-40B4-BE49-F238E27FC236}">
              <a16:creationId xmlns:a16="http://schemas.microsoft.com/office/drawing/2014/main" id="{4E8E8B10-E3ED-4CBC-BCD0-98CEF4304C85}"/>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2" name="直線コネクタ 201">
          <a:extLst>
            <a:ext uri="{FF2B5EF4-FFF2-40B4-BE49-F238E27FC236}">
              <a16:creationId xmlns:a16="http://schemas.microsoft.com/office/drawing/2014/main" id="{999362DC-C188-408A-B857-3FF7064BA6E1}"/>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462146C1-7B93-4ADC-BF8A-EB58EE76AE8F}"/>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4" name="直線コネクタ 203">
          <a:extLst>
            <a:ext uri="{FF2B5EF4-FFF2-40B4-BE49-F238E27FC236}">
              <a16:creationId xmlns:a16="http://schemas.microsoft.com/office/drawing/2014/main" id="{7A92BF58-0E7B-4427-9E77-2BEDCDCB27E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E8F30D96-7AD7-4CFA-8DD2-A4C797EBE87D}"/>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6" name="フローチャート: 判断 205">
          <a:extLst>
            <a:ext uri="{FF2B5EF4-FFF2-40B4-BE49-F238E27FC236}">
              <a16:creationId xmlns:a16="http://schemas.microsoft.com/office/drawing/2014/main" id="{D7E33D63-03B5-4EFF-A680-CC61CA4631E5}"/>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7" name="フローチャート: 判断 206">
          <a:extLst>
            <a:ext uri="{FF2B5EF4-FFF2-40B4-BE49-F238E27FC236}">
              <a16:creationId xmlns:a16="http://schemas.microsoft.com/office/drawing/2014/main" id="{738CDC8B-FF4D-441A-A566-C906B7CCB7FF}"/>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8" name="フローチャート: 判断 207">
          <a:extLst>
            <a:ext uri="{FF2B5EF4-FFF2-40B4-BE49-F238E27FC236}">
              <a16:creationId xmlns:a16="http://schemas.microsoft.com/office/drawing/2014/main" id="{0C247A55-A896-4431-B424-8FB6E614969C}"/>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9" name="フローチャート: 判断 208">
          <a:extLst>
            <a:ext uri="{FF2B5EF4-FFF2-40B4-BE49-F238E27FC236}">
              <a16:creationId xmlns:a16="http://schemas.microsoft.com/office/drawing/2014/main" id="{8B800DD2-7835-4F74-87A7-677EA778EAC5}"/>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974EBC0-72F5-4073-9411-3BD6B1D25D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7604E33-23CD-43D8-B25C-877AE54103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3518262-B089-47FC-B9C0-F40FD07D62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4A31508-8BD3-4F79-A745-E52AC05B59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23643163-46A9-479C-8EBA-F825FDE0D6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57541</xdr:rowOff>
    </xdr:from>
    <xdr:to>
      <xdr:col>55</xdr:col>
      <xdr:colOff>50800</xdr:colOff>
      <xdr:row>60</xdr:row>
      <xdr:rowOff>159141</xdr:rowOff>
    </xdr:to>
    <xdr:sp macro="" textlink="">
      <xdr:nvSpPr>
        <xdr:cNvPr id="215" name="楕円 214">
          <a:extLst>
            <a:ext uri="{FF2B5EF4-FFF2-40B4-BE49-F238E27FC236}">
              <a16:creationId xmlns:a16="http://schemas.microsoft.com/office/drawing/2014/main" id="{6F46485D-8EF4-4777-BECD-58252E961BB7}"/>
            </a:ext>
          </a:extLst>
        </xdr:cNvPr>
        <xdr:cNvSpPr/>
      </xdr:nvSpPr>
      <xdr:spPr>
        <a:xfrm>
          <a:off x="10426700" y="103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80418</xdr:rowOff>
    </xdr:from>
    <xdr:ext cx="690189" cy="259045"/>
    <xdr:sp macro="" textlink="">
      <xdr:nvSpPr>
        <xdr:cNvPr id="216" name="【橋りょう・トンネル】&#10;一人当たり有形固定資産（償却資産）額該当値テキスト">
          <a:extLst>
            <a:ext uri="{FF2B5EF4-FFF2-40B4-BE49-F238E27FC236}">
              <a16:creationId xmlns:a16="http://schemas.microsoft.com/office/drawing/2014/main" id="{DE69B34B-3AF4-4611-8C67-342DB11AB6DE}"/>
            </a:ext>
          </a:extLst>
        </xdr:cNvPr>
        <xdr:cNvSpPr txBox="1"/>
      </xdr:nvSpPr>
      <xdr:spPr>
        <a:xfrm>
          <a:off x="10515600" y="10195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67019</xdr:rowOff>
    </xdr:from>
    <xdr:to>
      <xdr:col>50</xdr:col>
      <xdr:colOff>165100</xdr:colOff>
      <xdr:row>60</xdr:row>
      <xdr:rowOff>168619</xdr:rowOff>
    </xdr:to>
    <xdr:sp macro="" textlink="">
      <xdr:nvSpPr>
        <xdr:cNvPr id="217" name="楕円 216">
          <a:extLst>
            <a:ext uri="{FF2B5EF4-FFF2-40B4-BE49-F238E27FC236}">
              <a16:creationId xmlns:a16="http://schemas.microsoft.com/office/drawing/2014/main" id="{E79F28F4-7C3C-42BA-9C13-5CD16746B3CA}"/>
            </a:ext>
          </a:extLst>
        </xdr:cNvPr>
        <xdr:cNvSpPr/>
      </xdr:nvSpPr>
      <xdr:spPr>
        <a:xfrm>
          <a:off x="9588500" y="10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108341</xdr:rowOff>
    </xdr:from>
    <xdr:to>
      <xdr:col>55</xdr:col>
      <xdr:colOff>0</xdr:colOff>
      <xdr:row>60</xdr:row>
      <xdr:rowOff>117819</xdr:rowOff>
    </xdr:to>
    <xdr:cxnSp macro="">
      <xdr:nvCxnSpPr>
        <xdr:cNvPr id="218" name="直線コネクタ 217">
          <a:extLst>
            <a:ext uri="{FF2B5EF4-FFF2-40B4-BE49-F238E27FC236}">
              <a16:creationId xmlns:a16="http://schemas.microsoft.com/office/drawing/2014/main" id="{0594DC04-6742-4083-8C16-7AAF52D4A067}"/>
            </a:ext>
          </a:extLst>
        </xdr:cNvPr>
        <xdr:cNvCxnSpPr/>
      </xdr:nvCxnSpPr>
      <xdr:spPr>
        <a:xfrm flipV="1">
          <a:off x="9639300" y="10395341"/>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80050</xdr:rowOff>
    </xdr:from>
    <xdr:to>
      <xdr:col>46</xdr:col>
      <xdr:colOff>38100</xdr:colOff>
      <xdr:row>61</xdr:row>
      <xdr:rowOff>10200</xdr:rowOff>
    </xdr:to>
    <xdr:sp macro="" textlink="">
      <xdr:nvSpPr>
        <xdr:cNvPr id="219" name="楕円 218">
          <a:extLst>
            <a:ext uri="{FF2B5EF4-FFF2-40B4-BE49-F238E27FC236}">
              <a16:creationId xmlns:a16="http://schemas.microsoft.com/office/drawing/2014/main" id="{D65955B4-86B4-42BB-8C94-8C34B09CDEE6}"/>
            </a:ext>
          </a:extLst>
        </xdr:cNvPr>
        <xdr:cNvSpPr/>
      </xdr:nvSpPr>
      <xdr:spPr>
        <a:xfrm>
          <a:off x="8699500" y="10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117819</xdr:rowOff>
    </xdr:from>
    <xdr:to>
      <xdr:col>50</xdr:col>
      <xdr:colOff>114300</xdr:colOff>
      <xdr:row>60</xdr:row>
      <xdr:rowOff>130850</xdr:rowOff>
    </xdr:to>
    <xdr:cxnSp macro="">
      <xdr:nvCxnSpPr>
        <xdr:cNvPr id="220" name="直線コネクタ 219">
          <a:extLst>
            <a:ext uri="{FF2B5EF4-FFF2-40B4-BE49-F238E27FC236}">
              <a16:creationId xmlns:a16="http://schemas.microsoft.com/office/drawing/2014/main" id="{B09552EE-216D-4A73-AADE-13506E21EE56}"/>
            </a:ext>
          </a:extLst>
        </xdr:cNvPr>
        <xdr:cNvCxnSpPr/>
      </xdr:nvCxnSpPr>
      <xdr:spPr>
        <a:xfrm flipV="1">
          <a:off x="8750300" y="10404819"/>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88429</xdr:rowOff>
    </xdr:from>
    <xdr:to>
      <xdr:col>41</xdr:col>
      <xdr:colOff>101600</xdr:colOff>
      <xdr:row>61</xdr:row>
      <xdr:rowOff>18579</xdr:rowOff>
    </xdr:to>
    <xdr:sp macro="" textlink="">
      <xdr:nvSpPr>
        <xdr:cNvPr id="221" name="楕円 220">
          <a:extLst>
            <a:ext uri="{FF2B5EF4-FFF2-40B4-BE49-F238E27FC236}">
              <a16:creationId xmlns:a16="http://schemas.microsoft.com/office/drawing/2014/main" id="{2E164D80-82C6-49E3-BC37-3E785969E5B4}"/>
            </a:ext>
          </a:extLst>
        </xdr:cNvPr>
        <xdr:cNvSpPr/>
      </xdr:nvSpPr>
      <xdr:spPr>
        <a:xfrm>
          <a:off x="7810500" y="103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130850</xdr:rowOff>
    </xdr:from>
    <xdr:to>
      <xdr:col>45</xdr:col>
      <xdr:colOff>177800</xdr:colOff>
      <xdr:row>60</xdr:row>
      <xdr:rowOff>139229</xdr:rowOff>
    </xdr:to>
    <xdr:cxnSp macro="">
      <xdr:nvCxnSpPr>
        <xdr:cNvPr id="222" name="直線コネクタ 221">
          <a:extLst>
            <a:ext uri="{FF2B5EF4-FFF2-40B4-BE49-F238E27FC236}">
              <a16:creationId xmlns:a16="http://schemas.microsoft.com/office/drawing/2014/main" id="{38FA5384-E1D6-46AD-8422-08695783E088}"/>
            </a:ext>
          </a:extLst>
        </xdr:cNvPr>
        <xdr:cNvCxnSpPr/>
      </xdr:nvCxnSpPr>
      <xdr:spPr>
        <a:xfrm flipV="1">
          <a:off x="7861300" y="10417850"/>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B743B6CC-72DC-4885-B69F-201FD70A139A}"/>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22573B95-45C9-4155-B803-21B1AB3282C3}"/>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B28CE895-345C-42AB-9B78-9FCBD97B5F3B}"/>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13696</xdr:rowOff>
    </xdr:from>
    <xdr:ext cx="690189" cy="259045"/>
    <xdr:sp macro="" textlink="">
      <xdr:nvSpPr>
        <xdr:cNvPr id="226" name="n_1mainValue【橋りょう・トンネル】&#10;一人当たり有形固定資産（償却資産）額">
          <a:extLst>
            <a:ext uri="{FF2B5EF4-FFF2-40B4-BE49-F238E27FC236}">
              <a16:creationId xmlns:a16="http://schemas.microsoft.com/office/drawing/2014/main" id="{F2D5CBDB-52BF-4169-B29B-5DB5D26D7462}"/>
            </a:ext>
          </a:extLst>
        </xdr:cNvPr>
        <xdr:cNvSpPr txBox="1"/>
      </xdr:nvSpPr>
      <xdr:spPr>
        <a:xfrm>
          <a:off x="9281505" y="10129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26727</xdr:rowOff>
    </xdr:from>
    <xdr:ext cx="690189" cy="259045"/>
    <xdr:sp macro="" textlink="">
      <xdr:nvSpPr>
        <xdr:cNvPr id="227" name="n_2mainValue【橋りょう・トンネル】&#10;一人当たり有形固定資産（償却資産）額">
          <a:extLst>
            <a:ext uri="{FF2B5EF4-FFF2-40B4-BE49-F238E27FC236}">
              <a16:creationId xmlns:a16="http://schemas.microsoft.com/office/drawing/2014/main" id="{3346A303-642A-4465-BAE8-FD2A59E0C28C}"/>
            </a:ext>
          </a:extLst>
        </xdr:cNvPr>
        <xdr:cNvSpPr txBox="1"/>
      </xdr:nvSpPr>
      <xdr:spPr>
        <a:xfrm>
          <a:off x="8405205" y="10142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35106</xdr:rowOff>
    </xdr:from>
    <xdr:ext cx="690189" cy="259045"/>
    <xdr:sp macro="" textlink="">
      <xdr:nvSpPr>
        <xdr:cNvPr id="228" name="n_3mainValue【橋りょう・トンネル】&#10;一人当たり有形固定資産（償却資産）額">
          <a:extLst>
            <a:ext uri="{FF2B5EF4-FFF2-40B4-BE49-F238E27FC236}">
              <a16:creationId xmlns:a16="http://schemas.microsoft.com/office/drawing/2014/main" id="{61A8CFE7-0BF7-47E2-A82B-A62CF0659417}"/>
            </a:ext>
          </a:extLst>
        </xdr:cNvPr>
        <xdr:cNvSpPr txBox="1"/>
      </xdr:nvSpPr>
      <xdr:spPr>
        <a:xfrm>
          <a:off x="7516205" y="10150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68DA1F05-9204-4B43-B725-9A7DA3A22E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11CA2B50-11A9-4E52-957B-6205F6CC80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EDC41D89-1606-41CC-A6A8-13958EB571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7C2783E6-7C1A-45A7-A2F9-1773E64FFB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BFFF99-AF12-4DF5-A18E-D895814E61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9F10863C-6416-4BBC-B1AC-16D6BD7555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6785E5CF-3A6A-44FD-A362-3318424248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4520F268-E153-4FE0-8FC4-A01DBB7EA3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4EBA23C3-3F37-41D8-8C30-15E45E0341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F3B6933D-A22F-4891-91D8-064EF2460F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B496C803-615B-47C8-8083-C0B4DA2FEB4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BC668929-ED5A-45E6-8D90-A01A2568B4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D16DD081-9694-428B-AE72-3725D1265B8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C233C434-A70A-4004-86E8-5FE049708C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2B696A40-2AB2-495F-9067-3C85040A73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20E091C4-4471-488C-9B78-F975CEEE3B9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8F2D8EA9-F05C-4E40-999A-EF369D25763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86C27993-E2C8-4C1D-82AA-3E1DF15092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E9F7739D-D9BE-4C62-9431-696017D6E7E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FAD499B0-4A8F-4361-A834-2979A142D2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30DD25EB-39D8-4172-8017-D8E2CCCA5C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93B9745B-7E56-42DA-97C9-CB8035E762A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E4784F72-FF87-44C4-ABEB-07902E05628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AE822C9-FC45-49B0-A9D2-80ADC2D63E4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606F1C64-B75D-4047-AAFD-BED135A403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a:extLst>
            <a:ext uri="{FF2B5EF4-FFF2-40B4-BE49-F238E27FC236}">
              <a16:creationId xmlns:a16="http://schemas.microsoft.com/office/drawing/2014/main" id="{C672F028-3574-4169-AC52-4BE621DEBFB6}"/>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a:extLst>
            <a:ext uri="{FF2B5EF4-FFF2-40B4-BE49-F238E27FC236}">
              <a16:creationId xmlns:a16="http://schemas.microsoft.com/office/drawing/2014/main" id="{4D8F3E67-3222-4C2B-A311-8F2E04D7DEA9}"/>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a:extLst>
            <a:ext uri="{FF2B5EF4-FFF2-40B4-BE49-F238E27FC236}">
              <a16:creationId xmlns:a16="http://schemas.microsoft.com/office/drawing/2014/main" id="{C6FDC0D1-AE52-4160-987C-B2D7A99ED39C}"/>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1BDCBAF6-3CA3-475C-834B-BBE3B318774D}"/>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id="{0F55F524-BABA-4155-9D20-D58A53C8992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F63D7170-AE20-458A-B50B-859B8FB14B81}"/>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a:extLst>
            <a:ext uri="{FF2B5EF4-FFF2-40B4-BE49-F238E27FC236}">
              <a16:creationId xmlns:a16="http://schemas.microsoft.com/office/drawing/2014/main" id="{7B56F2DD-66E8-4F60-BB87-C3BC7F9742FF}"/>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a:extLst>
            <a:ext uri="{FF2B5EF4-FFF2-40B4-BE49-F238E27FC236}">
              <a16:creationId xmlns:a16="http://schemas.microsoft.com/office/drawing/2014/main" id="{481065B0-C233-49D6-8F30-D550C9EC86B3}"/>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a:extLst>
            <a:ext uri="{FF2B5EF4-FFF2-40B4-BE49-F238E27FC236}">
              <a16:creationId xmlns:a16="http://schemas.microsoft.com/office/drawing/2014/main" id="{D7D33FE4-3D86-4763-AA62-552F4FD129C6}"/>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a:extLst>
            <a:ext uri="{FF2B5EF4-FFF2-40B4-BE49-F238E27FC236}">
              <a16:creationId xmlns:a16="http://schemas.microsoft.com/office/drawing/2014/main" id="{84A9329F-7505-425F-85DC-D77F4F7C185C}"/>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796292E-F392-423E-827E-5990D91DC8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74822E3-DD82-47DF-ADF1-B7D7CECFC9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37F9526-8B5B-47A7-A168-725BE78858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0CDF5C2-83E7-46A2-8869-939CEB5C5F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45C4400-8E04-4B55-85ED-429A16F7B5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57513</xdr:rowOff>
    </xdr:from>
    <xdr:to>
      <xdr:col>24</xdr:col>
      <xdr:colOff>114300</xdr:colOff>
      <xdr:row>79</xdr:row>
      <xdr:rowOff>159113</xdr:rowOff>
    </xdr:to>
    <xdr:sp macro="" textlink="">
      <xdr:nvSpPr>
        <xdr:cNvPr id="269" name="楕円 268">
          <a:extLst>
            <a:ext uri="{FF2B5EF4-FFF2-40B4-BE49-F238E27FC236}">
              <a16:creationId xmlns:a16="http://schemas.microsoft.com/office/drawing/2014/main" id="{304AF779-7D48-4752-8D57-1A11E98EC0BF}"/>
            </a:ext>
          </a:extLst>
        </xdr:cNvPr>
        <xdr:cNvSpPr/>
      </xdr:nvSpPr>
      <xdr:spPr>
        <a:xfrm>
          <a:off x="4584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80390</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47E0CB60-9009-426A-8085-1B9A6C79A9C7}"/>
            </a:ext>
          </a:extLst>
        </xdr:cNvPr>
        <xdr:cNvSpPr txBox="1"/>
      </xdr:nvSpPr>
      <xdr:spPr>
        <a:xfrm>
          <a:off x="4673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114663</xdr:rowOff>
    </xdr:from>
    <xdr:to>
      <xdr:col>20</xdr:col>
      <xdr:colOff>38100</xdr:colOff>
      <xdr:row>80</xdr:row>
      <xdr:rowOff>44813</xdr:rowOff>
    </xdr:to>
    <xdr:sp macro="" textlink="">
      <xdr:nvSpPr>
        <xdr:cNvPr id="271" name="楕円 270">
          <a:extLst>
            <a:ext uri="{FF2B5EF4-FFF2-40B4-BE49-F238E27FC236}">
              <a16:creationId xmlns:a16="http://schemas.microsoft.com/office/drawing/2014/main" id="{50A5BF5C-1EEA-41D6-9027-3720BE21992A}"/>
            </a:ext>
          </a:extLst>
        </xdr:cNvPr>
        <xdr:cNvSpPr/>
      </xdr:nvSpPr>
      <xdr:spPr>
        <a:xfrm>
          <a:off x="3746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108313</xdr:rowOff>
    </xdr:from>
    <xdr:to>
      <xdr:col>24</xdr:col>
      <xdr:colOff>63500</xdr:colOff>
      <xdr:row>79</xdr:row>
      <xdr:rowOff>165463</xdr:rowOff>
    </xdr:to>
    <xdr:cxnSp macro="">
      <xdr:nvCxnSpPr>
        <xdr:cNvPr id="272" name="直線コネクタ 271">
          <a:extLst>
            <a:ext uri="{FF2B5EF4-FFF2-40B4-BE49-F238E27FC236}">
              <a16:creationId xmlns:a16="http://schemas.microsoft.com/office/drawing/2014/main" id="{092299AB-22A5-46E2-ABDE-988E37F7B5AA}"/>
            </a:ext>
          </a:extLst>
        </xdr:cNvPr>
        <xdr:cNvCxnSpPr/>
      </xdr:nvCxnSpPr>
      <xdr:spPr>
        <a:xfrm flipV="1">
          <a:off x="3797300" y="136528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xdr:rowOff>
    </xdr:from>
    <xdr:to>
      <xdr:col>15</xdr:col>
      <xdr:colOff>101600</xdr:colOff>
      <xdr:row>80</xdr:row>
      <xdr:rowOff>103595</xdr:rowOff>
    </xdr:to>
    <xdr:sp macro="" textlink="">
      <xdr:nvSpPr>
        <xdr:cNvPr id="273" name="楕円 272">
          <a:extLst>
            <a:ext uri="{FF2B5EF4-FFF2-40B4-BE49-F238E27FC236}">
              <a16:creationId xmlns:a16="http://schemas.microsoft.com/office/drawing/2014/main" id="{42F2C7D1-D13F-4589-8BC6-06129648F946}"/>
            </a:ext>
          </a:extLst>
        </xdr:cNvPr>
        <xdr:cNvSpPr/>
      </xdr:nvSpPr>
      <xdr:spPr>
        <a:xfrm>
          <a:off x="2857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165463</xdr:rowOff>
    </xdr:from>
    <xdr:to>
      <xdr:col>19</xdr:col>
      <xdr:colOff>177800</xdr:colOff>
      <xdr:row>80</xdr:row>
      <xdr:rowOff>52795</xdr:rowOff>
    </xdr:to>
    <xdr:cxnSp macro="">
      <xdr:nvCxnSpPr>
        <xdr:cNvPr id="274" name="直線コネクタ 273">
          <a:extLst>
            <a:ext uri="{FF2B5EF4-FFF2-40B4-BE49-F238E27FC236}">
              <a16:creationId xmlns:a16="http://schemas.microsoft.com/office/drawing/2014/main" id="{EA28EB70-7BF1-43E6-A30E-F14CFDA15F0C}"/>
            </a:ext>
          </a:extLst>
        </xdr:cNvPr>
        <xdr:cNvCxnSpPr/>
      </xdr:nvCxnSpPr>
      <xdr:spPr>
        <a:xfrm flipV="1">
          <a:off x="2908300" y="1371001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75" name="楕円 274">
          <a:extLst>
            <a:ext uri="{FF2B5EF4-FFF2-40B4-BE49-F238E27FC236}">
              <a16:creationId xmlns:a16="http://schemas.microsoft.com/office/drawing/2014/main" id="{CDFDB66C-FE9B-4435-BFE6-38BF624E4E99}"/>
            </a:ext>
          </a:extLst>
        </xdr:cNvPr>
        <xdr:cNvSpPr/>
      </xdr:nvSpPr>
      <xdr:spPr>
        <a:xfrm>
          <a:off x="1968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52795</xdr:rowOff>
    </xdr:from>
    <xdr:to>
      <xdr:col>15</xdr:col>
      <xdr:colOff>50800</xdr:colOff>
      <xdr:row>80</xdr:row>
      <xdr:rowOff>111579</xdr:rowOff>
    </xdr:to>
    <xdr:cxnSp macro="">
      <xdr:nvCxnSpPr>
        <xdr:cNvPr id="276" name="直線コネクタ 275">
          <a:extLst>
            <a:ext uri="{FF2B5EF4-FFF2-40B4-BE49-F238E27FC236}">
              <a16:creationId xmlns:a16="http://schemas.microsoft.com/office/drawing/2014/main" id="{EA97499C-88A0-453D-8783-B900782D9120}"/>
            </a:ext>
          </a:extLst>
        </xdr:cNvPr>
        <xdr:cNvCxnSpPr/>
      </xdr:nvCxnSpPr>
      <xdr:spPr>
        <a:xfrm flipV="1">
          <a:off x="2019300" y="1376879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7" name="n_1aveValue【公営住宅】&#10;有形固定資産減価償却率">
          <a:extLst>
            <a:ext uri="{FF2B5EF4-FFF2-40B4-BE49-F238E27FC236}">
              <a16:creationId xmlns:a16="http://schemas.microsoft.com/office/drawing/2014/main" id="{8A3609A4-160B-4200-95D0-F9D02FC91396}"/>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8" name="n_2aveValue【公営住宅】&#10;有形固定資産減価償却率">
          <a:extLst>
            <a:ext uri="{FF2B5EF4-FFF2-40B4-BE49-F238E27FC236}">
              <a16:creationId xmlns:a16="http://schemas.microsoft.com/office/drawing/2014/main" id="{4B86B984-6793-4D1C-8732-03B2D4E70473}"/>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79" name="n_3aveValue【公営住宅】&#10;有形固定資産減価償却率">
          <a:extLst>
            <a:ext uri="{FF2B5EF4-FFF2-40B4-BE49-F238E27FC236}">
              <a16:creationId xmlns:a16="http://schemas.microsoft.com/office/drawing/2014/main" id="{DDE15B87-A80D-4235-80D4-8226023D5BD0}"/>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61340</xdr:rowOff>
    </xdr:from>
    <xdr:ext cx="405111" cy="259045"/>
    <xdr:sp macro="" textlink="">
      <xdr:nvSpPr>
        <xdr:cNvPr id="280" name="n_1mainValue【公営住宅】&#10;有形固定資産減価償却率">
          <a:extLst>
            <a:ext uri="{FF2B5EF4-FFF2-40B4-BE49-F238E27FC236}">
              <a16:creationId xmlns:a16="http://schemas.microsoft.com/office/drawing/2014/main" id="{BD7A3D21-6D39-4D51-9569-8B4E2DD67C84}"/>
            </a:ext>
          </a:extLst>
        </xdr:cNvPr>
        <xdr:cNvSpPr txBox="1"/>
      </xdr:nvSpPr>
      <xdr:spPr>
        <a:xfrm>
          <a:off x="3582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94722</xdr:rowOff>
    </xdr:from>
    <xdr:ext cx="405111" cy="259045"/>
    <xdr:sp macro="" textlink="">
      <xdr:nvSpPr>
        <xdr:cNvPr id="281" name="n_2mainValue【公営住宅】&#10;有形固定資産減価償却率">
          <a:extLst>
            <a:ext uri="{FF2B5EF4-FFF2-40B4-BE49-F238E27FC236}">
              <a16:creationId xmlns:a16="http://schemas.microsoft.com/office/drawing/2014/main" id="{B2953761-1AC2-4C21-BB62-0DA8B23CA704}"/>
            </a:ext>
          </a:extLst>
        </xdr:cNvPr>
        <xdr:cNvSpPr txBox="1"/>
      </xdr:nvSpPr>
      <xdr:spPr>
        <a:xfrm>
          <a:off x="2705744" y="138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282" name="n_3mainValue【公営住宅】&#10;有形固定資産減価償却率">
          <a:extLst>
            <a:ext uri="{FF2B5EF4-FFF2-40B4-BE49-F238E27FC236}">
              <a16:creationId xmlns:a16="http://schemas.microsoft.com/office/drawing/2014/main" id="{2FAF3CC1-523B-41CC-98DB-FFB30EC27AE9}"/>
            </a:ext>
          </a:extLst>
        </xdr:cNvPr>
        <xdr:cNvSpPr txBox="1"/>
      </xdr:nvSpPr>
      <xdr:spPr>
        <a:xfrm>
          <a:off x="1816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EAD66D5C-E216-4E09-8351-3DE7119B02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947B0AC2-642F-4194-86E3-61C5278A5F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B8EF9661-ABB4-4509-B692-7341CE23A6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CE0ABE03-A8ED-4EFC-9064-F8FF07C179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6B0228AB-017A-43A6-B517-AA84486D64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EABC1DAA-354F-45C2-A7AA-06C0309441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F4991F13-3103-4717-80D4-1864F21473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CC8E5055-E69B-45BF-A091-AC31AE7D44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A2BE815F-70C1-47ED-BF31-84EDF4ED88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FD4AA799-4827-4E7A-A0B1-2A5E3D63FC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a:extLst>
            <a:ext uri="{FF2B5EF4-FFF2-40B4-BE49-F238E27FC236}">
              <a16:creationId xmlns:a16="http://schemas.microsoft.com/office/drawing/2014/main" id="{758E6F7D-5055-4BBF-A5B7-7B73D453629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a:extLst>
            <a:ext uri="{FF2B5EF4-FFF2-40B4-BE49-F238E27FC236}">
              <a16:creationId xmlns:a16="http://schemas.microsoft.com/office/drawing/2014/main" id="{5C31FEBD-997D-4C09-92D1-B8AF431BDD9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a:extLst>
            <a:ext uri="{FF2B5EF4-FFF2-40B4-BE49-F238E27FC236}">
              <a16:creationId xmlns:a16="http://schemas.microsoft.com/office/drawing/2014/main" id="{DE7BFBC7-6A91-4FDF-A76E-E9A0E80318B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a:extLst>
            <a:ext uri="{FF2B5EF4-FFF2-40B4-BE49-F238E27FC236}">
              <a16:creationId xmlns:a16="http://schemas.microsoft.com/office/drawing/2014/main" id="{9A2915D2-07AE-44F2-BCD2-830E2F2C2CF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a:extLst>
            <a:ext uri="{FF2B5EF4-FFF2-40B4-BE49-F238E27FC236}">
              <a16:creationId xmlns:a16="http://schemas.microsoft.com/office/drawing/2014/main" id="{ADE20528-8A80-41C9-AE1F-4075479F07D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a:extLst>
            <a:ext uri="{FF2B5EF4-FFF2-40B4-BE49-F238E27FC236}">
              <a16:creationId xmlns:a16="http://schemas.microsoft.com/office/drawing/2014/main" id="{C039E610-152E-4D21-A16D-90954621CB0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a:extLst>
            <a:ext uri="{FF2B5EF4-FFF2-40B4-BE49-F238E27FC236}">
              <a16:creationId xmlns:a16="http://schemas.microsoft.com/office/drawing/2014/main" id="{B2646C0A-3BA5-4136-8109-39D6881B910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a:extLst>
            <a:ext uri="{FF2B5EF4-FFF2-40B4-BE49-F238E27FC236}">
              <a16:creationId xmlns:a16="http://schemas.microsoft.com/office/drawing/2014/main" id="{0DEE2201-77C0-47C2-AD4E-9CB0E14DF6C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9B7CDE20-CE1C-4521-BA80-859BC873EB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D6F0E480-8EB6-4BB0-AF35-7266938B18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19BCB402-E5A9-4DFE-8C34-F700262C19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4" name="直線コネクタ 303">
          <a:extLst>
            <a:ext uri="{FF2B5EF4-FFF2-40B4-BE49-F238E27FC236}">
              <a16:creationId xmlns:a16="http://schemas.microsoft.com/office/drawing/2014/main" id="{A81683EB-3E92-452D-8CC2-7EABE4C7740B}"/>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5" name="【公営住宅】&#10;一人当たり面積最小値テキスト">
          <a:extLst>
            <a:ext uri="{FF2B5EF4-FFF2-40B4-BE49-F238E27FC236}">
              <a16:creationId xmlns:a16="http://schemas.microsoft.com/office/drawing/2014/main" id="{143FC86E-0744-471C-B2D1-38478DCFBC15}"/>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6" name="直線コネクタ 305">
          <a:extLst>
            <a:ext uri="{FF2B5EF4-FFF2-40B4-BE49-F238E27FC236}">
              <a16:creationId xmlns:a16="http://schemas.microsoft.com/office/drawing/2014/main" id="{0A3B9CE0-ED93-4534-B340-C8BE00A6ED10}"/>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7" name="【公営住宅】&#10;一人当たり面積最大値テキスト">
          <a:extLst>
            <a:ext uri="{FF2B5EF4-FFF2-40B4-BE49-F238E27FC236}">
              <a16:creationId xmlns:a16="http://schemas.microsoft.com/office/drawing/2014/main" id="{6F248BBB-B2A5-4F34-9165-375F91EB7495}"/>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8" name="直線コネクタ 307">
          <a:extLst>
            <a:ext uri="{FF2B5EF4-FFF2-40B4-BE49-F238E27FC236}">
              <a16:creationId xmlns:a16="http://schemas.microsoft.com/office/drawing/2014/main" id="{7A88F214-011C-4844-BF6B-B2C1DCC665FA}"/>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9" name="【公営住宅】&#10;一人当たり面積平均値テキスト">
          <a:extLst>
            <a:ext uri="{FF2B5EF4-FFF2-40B4-BE49-F238E27FC236}">
              <a16:creationId xmlns:a16="http://schemas.microsoft.com/office/drawing/2014/main" id="{50FA2B6E-BB56-4918-890D-43B53978F8D0}"/>
            </a:ext>
          </a:extLst>
        </xdr:cNvPr>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10" name="フローチャート: 判断 309">
          <a:extLst>
            <a:ext uri="{FF2B5EF4-FFF2-40B4-BE49-F238E27FC236}">
              <a16:creationId xmlns:a16="http://schemas.microsoft.com/office/drawing/2014/main" id="{0CAE1E26-8022-45DF-B5BB-45EF3CE41EBD}"/>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11" name="フローチャート: 判断 310">
          <a:extLst>
            <a:ext uri="{FF2B5EF4-FFF2-40B4-BE49-F238E27FC236}">
              <a16:creationId xmlns:a16="http://schemas.microsoft.com/office/drawing/2014/main" id="{BE596D4D-4544-4566-AD32-30129F5E2B1A}"/>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12" name="フローチャート: 判断 311">
          <a:extLst>
            <a:ext uri="{FF2B5EF4-FFF2-40B4-BE49-F238E27FC236}">
              <a16:creationId xmlns:a16="http://schemas.microsoft.com/office/drawing/2014/main" id="{40A48C81-B776-4645-9D15-0BD027E4E27B}"/>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3" name="フローチャート: 判断 312">
          <a:extLst>
            <a:ext uri="{FF2B5EF4-FFF2-40B4-BE49-F238E27FC236}">
              <a16:creationId xmlns:a16="http://schemas.microsoft.com/office/drawing/2014/main" id="{80F6C254-BDE5-4185-85C0-EAF8B9A518FD}"/>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D9BAF9D-CCDF-4BBA-A9E5-52ADB985AF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4DC080B-33C7-4117-B121-03F3DA4883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DCA2C58-8B6C-4FC1-99B6-687473C6889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6346430-4C97-4E7C-9A9A-B32170A297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D3D18DF-5BC1-4B28-82F7-B1751F3D5C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68453</xdr:rowOff>
    </xdr:from>
    <xdr:to>
      <xdr:col>55</xdr:col>
      <xdr:colOff>50800</xdr:colOff>
      <xdr:row>84</xdr:row>
      <xdr:rowOff>170053</xdr:rowOff>
    </xdr:to>
    <xdr:sp macro="" textlink="">
      <xdr:nvSpPr>
        <xdr:cNvPr id="319" name="楕円 318">
          <a:extLst>
            <a:ext uri="{FF2B5EF4-FFF2-40B4-BE49-F238E27FC236}">
              <a16:creationId xmlns:a16="http://schemas.microsoft.com/office/drawing/2014/main" id="{4F6454FB-9F17-442B-8551-7CDC2BAFA233}"/>
            </a:ext>
          </a:extLst>
        </xdr:cNvPr>
        <xdr:cNvSpPr/>
      </xdr:nvSpPr>
      <xdr:spPr>
        <a:xfrm>
          <a:off x="10426700" y="144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46880</xdr:rowOff>
    </xdr:from>
    <xdr:ext cx="469744" cy="259045"/>
    <xdr:sp macro="" textlink="">
      <xdr:nvSpPr>
        <xdr:cNvPr id="320" name="【公営住宅】&#10;一人当たり面積該当値テキスト">
          <a:extLst>
            <a:ext uri="{FF2B5EF4-FFF2-40B4-BE49-F238E27FC236}">
              <a16:creationId xmlns:a16="http://schemas.microsoft.com/office/drawing/2014/main" id="{9BFBD7D2-34D9-497A-8FBB-4BC18C538192}"/>
            </a:ext>
          </a:extLst>
        </xdr:cNvPr>
        <xdr:cNvSpPr txBox="1"/>
      </xdr:nvSpPr>
      <xdr:spPr>
        <a:xfrm>
          <a:off x="10515600" y="1444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72797</xdr:rowOff>
    </xdr:from>
    <xdr:to>
      <xdr:col>50</xdr:col>
      <xdr:colOff>165100</xdr:colOff>
      <xdr:row>85</xdr:row>
      <xdr:rowOff>2947</xdr:rowOff>
    </xdr:to>
    <xdr:sp macro="" textlink="">
      <xdr:nvSpPr>
        <xdr:cNvPr id="321" name="楕円 320">
          <a:extLst>
            <a:ext uri="{FF2B5EF4-FFF2-40B4-BE49-F238E27FC236}">
              <a16:creationId xmlns:a16="http://schemas.microsoft.com/office/drawing/2014/main" id="{4BDDB613-8E02-4A8F-9812-58D62F484270}"/>
            </a:ext>
          </a:extLst>
        </xdr:cNvPr>
        <xdr:cNvSpPr/>
      </xdr:nvSpPr>
      <xdr:spPr>
        <a:xfrm>
          <a:off x="9588500" y="14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119253</xdr:rowOff>
    </xdr:from>
    <xdr:to>
      <xdr:col>55</xdr:col>
      <xdr:colOff>0</xdr:colOff>
      <xdr:row>84</xdr:row>
      <xdr:rowOff>123597</xdr:rowOff>
    </xdr:to>
    <xdr:cxnSp macro="">
      <xdr:nvCxnSpPr>
        <xdr:cNvPr id="322" name="直線コネクタ 321">
          <a:extLst>
            <a:ext uri="{FF2B5EF4-FFF2-40B4-BE49-F238E27FC236}">
              <a16:creationId xmlns:a16="http://schemas.microsoft.com/office/drawing/2014/main" id="{4672C905-0042-4873-A03C-361B52EC1958}"/>
            </a:ext>
          </a:extLst>
        </xdr:cNvPr>
        <xdr:cNvCxnSpPr/>
      </xdr:nvCxnSpPr>
      <xdr:spPr>
        <a:xfrm flipV="1">
          <a:off x="9639300" y="1452105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23" name="楕円 322">
          <a:extLst>
            <a:ext uri="{FF2B5EF4-FFF2-40B4-BE49-F238E27FC236}">
              <a16:creationId xmlns:a16="http://schemas.microsoft.com/office/drawing/2014/main" id="{A37DE602-E77A-481F-831B-F1131A81B70C}"/>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123597</xdr:rowOff>
    </xdr:from>
    <xdr:to>
      <xdr:col>50</xdr:col>
      <xdr:colOff>114300</xdr:colOff>
      <xdr:row>84</xdr:row>
      <xdr:rowOff>129539</xdr:rowOff>
    </xdr:to>
    <xdr:cxnSp macro="">
      <xdr:nvCxnSpPr>
        <xdr:cNvPr id="324" name="直線コネクタ 323">
          <a:extLst>
            <a:ext uri="{FF2B5EF4-FFF2-40B4-BE49-F238E27FC236}">
              <a16:creationId xmlns:a16="http://schemas.microsoft.com/office/drawing/2014/main" id="{AE1ABA3F-3C00-4326-AF01-AEBB8F9E7714}"/>
            </a:ext>
          </a:extLst>
        </xdr:cNvPr>
        <xdr:cNvCxnSpPr/>
      </xdr:nvCxnSpPr>
      <xdr:spPr>
        <a:xfrm flipV="1">
          <a:off x="8750300" y="14525397"/>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82398</xdr:rowOff>
    </xdr:from>
    <xdr:to>
      <xdr:col>41</xdr:col>
      <xdr:colOff>101600</xdr:colOff>
      <xdr:row>85</xdr:row>
      <xdr:rowOff>12548</xdr:rowOff>
    </xdr:to>
    <xdr:sp macro="" textlink="">
      <xdr:nvSpPr>
        <xdr:cNvPr id="325" name="楕円 324">
          <a:extLst>
            <a:ext uri="{FF2B5EF4-FFF2-40B4-BE49-F238E27FC236}">
              <a16:creationId xmlns:a16="http://schemas.microsoft.com/office/drawing/2014/main" id="{185B1E24-5188-467C-98D3-A968B09B5FDF}"/>
            </a:ext>
          </a:extLst>
        </xdr:cNvPr>
        <xdr:cNvSpPr/>
      </xdr:nvSpPr>
      <xdr:spPr>
        <a:xfrm>
          <a:off x="7810500" y="144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133198</xdr:rowOff>
    </xdr:to>
    <xdr:cxnSp macro="">
      <xdr:nvCxnSpPr>
        <xdr:cNvPr id="326" name="直線コネクタ 325">
          <a:extLst>
            <a:ext uri="{FF2B5EF4-FFF2-40B4-BE49-F238E27FC236}">
              <a16:creationId xmlns:a16="http://schemas.microsoft.com/office/drawing/2014/main" id="{930FED7A-3722-42E4-8C2B-DF6AC9F20182}"/>
            </a:ext>
          </a:extLst>
        </xdr:cNvPr>
        <xdr:cNvCxnSpPr/>
      </xdr:nvCxnSpPr>
      <xdr:spPr>
        <a:xfrm flipV="1">
          <a:off x="7861300" y="1453133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7" name="n_1aveValue【公営住宅】&#10;一人当たり面積">
          <a:extLst>
            <a:ext uri="{FF2B5EF4-FFF2-40B4-BE49-F238E27FC236}">
              <a16:creationId xmlns:a16="http://schemas.microsoft.com/office/drawing/2014/main" id="{CFEF505C-D664-4BD1-8C2F-94F54A450788}"/>
            </a:ext>
          </a:extLst>
        </xdr:cNvPr>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8" name="n_2aveValue【公営住宅】&#10;一人当たり面積">
          <a:extLst>
            <a:ext uri="{FF2B5EF4-FFF2-40B4-BE49-F238E27FC236}">
              <a16:creationId xmlns:a16="http://schemas.microsoft.com/office/drawing/2014/main" id="{A72CEF78-BE5E-4D6E-82E7-D1E3397DFD9A}"/>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9" name="n_3aveValue【公営住宅】&#10;一人当たり面積">
          <a:extLst>
            <a:ext uri="{FF2B5EF4-FFF2-40B4-BE49-F238E27FC236}">
              <a16:creationId xmlns:a16="http://schemas.microsoft.com/office/drawing/2014/main" id="{F03D6A8D-87C7-4E9A-AF3F-1256B136D981}"/>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165524</xdr:rowOff>
    </xdr:from>
    <xdr:ext cx="469744" cy="259045"/>
    <xdr:sp macro="" textlink="">
      <xdr:nvSpPr>
        <xdr:cNvPr id="330" name="n_1mainValue【公営住宅】&#10;一人当たり面積">
          <a:extLst>
            <a:ext uri="{FF2B5EF4-FFF2-40B4-BE49-F238E27FC236}">
              <a16:creationId xmlns:a16="http://schemas.microsoft.com/office/drawing/2014/main" id="{D9F1F167-2866-4781-9326-C1BFD398603C}"/>
            </a:ext>
          </a:extLst>
        </xdr:cNvPr>
        <xdr:cNvSpPr txBox="1"/>
      </xdr:nvSpPr>
      <xdr:spPr>
        <a:xfrm>
          <a:off x="9391727" y="14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31" name="n_2mainValue【公営住宅】&#10;一人当たり面積">
          <a:extLst>
            <a:ext uri="{FF2B5EF4-FFF2-40B4-BE49-F238E27FC236}">
              <a16:creationId xmlns:a16="http://schemas.microsoft.com/office/drawing/2014/main" id="{61FE8B82-1755-4710-AFAE-FCAAC0F423C7}"/>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3675</xdr:rowOff>
    </xdr:from>
    <xdr:ext cx="469744" cy="259045"/>
    <xdr:sp macro="" textlink="">
      <xdr:nvSpPr>
        <xdr:cNvPr id="332" name="n_3mainValue【公営住宅】&#10;一人当たり面積">
          <a:extLst>
            <a:ext uri="{FF2B5EF4-FFF2-40B4-BE49-F238E27FC236}">
              <a16:creationId xmlns:a16="http://schemas.microsoft.com/office/drawing/2014/main" id="{0D950079-4D11-415B-8764-8F424A6047BE}"/>
            </a:ext>
          </a:extLst>
        </xdr:cNvPr>
        <xdr:cNvSpPr txBox="1"/>
      </xdr:nvSpPr>
      <xdr:spPr>
        <a:xfrm>
          <a:off x="7626427" y="145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77E95A98-3B9A-4C80-970D-4B25C9FEA58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188EEDF0-8248-4297-916A-018F216D20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31457729-5789-43DE-94C1-994A338D53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D7BE220A-AB08-4362-985C-9088641731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A7938FD1-DC2F-4207-AD18-93EBAE3BEA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30EFCFF6-A51F-43DF-B427-EAFA068819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800937B7-AD3C-4677-A643-7FDECF0BE9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D219F4FF-3E7E-43E7-8DDD-38A9AD5571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F20E1AA6-BD23-4919-B7B1-BB0824CCC2D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D60C37D0-93DB-4A80-A2F3-090B54D19F2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3" name="テキスト ボックス 342">
          <a:extLst>
            <a:ext uri="{FF2B5EF4-FFF2-40B4-BE49-F238E27FC236}">
              <a16:creationId xmlns:a16="http://schemas.microsoft.com/office/drawing/2014/main" id="{9FC0BE8F-D61D-4F39-9BCE-C2704C6EFAE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44" name="直線コネクタ 343">
          <a:extLst>
            <a:ext uri="{FF2B5EF4-FFF2-40B4-BE49-F238E27FC236}">
              <a16:creationId xmlns:a16="http://schemas.microsoft.com/office/drawing/2014/main" id="{707049B7-980C-4467-8EE5-4B36179F02F2}"/>
            </a:ext>
          </a:extLst>
        </xdr:cNvPr>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45" name="テキスト ボックス 344">
          <a:extLst>
            <a:ext uri="{FF2B5EF4-FFF2-40B4-BE49-F238E27FC236}">
              <a16:creationId xmlns:a16="http://schemas.microsoft.com/office/drawing/2014/main" id="{70656126-E77C-48AC-B7B1-28DF4BB5E890}"/>
            </a:ext>
          </a:extLst>
        </xdr:cNvPr>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a:extLst>
            <a:ext uri="{FF2B5EF4-FFF2-40B4-BE49-F238E27FC236}">
              <a16:creationId xmlns:a16="http://schemas.microsoft.com/office/drawing/2014/main" id="{E9E0E98D-00B5-4A2D-A3E6-69195A8944B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a:extLst>
            <a:ext uri="{FF2B5EF4-FFF2-40B4-BE49-F238E27FC236}">
              <a16:creationId xmlns:a16="http://schemas.microsoft.com/office/drawing/2014/main" id="{2770858F-44D0-410F-9BF8-F2774ECDEF2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48" name="直線コネクタ 347">
          <a:extLst>
            <a:ext uri="{FF2B5EF4-FFF2-40B4-BE49-F238E27FC236}">
              <a16:creationId xmlns:a16="http://schemas.microsoft.com/office/drawing/2014/main" id="{1BFDB936-9FCF-46A6-B9F2-D1465108E239}"/>
            </a:ext>
          </a:extLst>
        </xdr:cNvPr>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49" name="テキスト ボックス 348">
          <a:extLst>
            <a:ext uri="{FF2B5EF4-FFF2-40B4-BE49-F238E27FC236}">
              <a16:creationId xmlns:a16="http://schemas.microsoft.com/office/drawing/2014/main" id="{4CA1A9E0-0498-4FAB-B729-711F9D35AA33}"/>
            </a:ext>
          </a:extLst>
        </xdr:cNvPr>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EAEB8214-990D-411E-B0B4-570433C314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1" name="テキスト ボックス 350">
          <a:extLst>
            <a:ext uri="{FF2B5EF4-FFF2-40B4-BE49-F238E27FC236}">
              <a16:creationId xmlns:a16="http://schemas.microsoft.com/office/drawing/2014/main" id="{852C8E46-668E-4FAD-BEBB-1A1F271DDD7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9EB896AF-DD7B-4046-934F-E834DAB1D3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105</xdr:row>
      <xdr:rowOff>59055</xdr:rowOff>
    </xdr:to>
    <xdr:cxnSp macro="">
      <xdr:nvCxnSpPr>
        <xdr:cNvPr id="353" name="直線コネクタ 352">
          <a:extLst>
            <a:ext uri="{FF2B5EF4-FFF2-40B4-BE49-F238E27FC236}">
              <a16:creationId xmlns:a16="http://schemas.microsoft.com/office/drawing/2014/main" id="{F5E54A0D-7887-4D30-96F7-86B1AC042CD7}"/>
            </a:ext>
          </a:extLst>
        </xdr:cNvPr>
        <xdr:cNvCxnSpPr/>
      </xdr:nvCxnSpPr>
      <xdr:spPr>
        <a:xfrm flipV="1">
          <a:off x="4634865" y="17186911"/>
          <a:ext cx="0" cy="87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62882</xdr:rowOff>
    </xdr:from>
    <xdr:ext cx="405111" cy="259045"/>
    <xdr:sp macro="" textlink="">
      <xdr:nvSpPr>
        <xdr:cNvPr id="354" name="【港湾・漁港】&#10;有形固定資産減価償却率最小値テキスト">
          <a:extLst>
            <a:ext uri="{FF2B5EF4-FFF2-40B4-BE49-F238E27FC236}">
              <a16:creationId xmlns:a16="http://schemas.microsoft.com/office/drawing/2014/main" id="{0834BDAB-67AF-404F-8FBA-46C8E0CF6CF1}"/>
            </a:ext>
          </a:extLst>
        </xdr:cNvPr>
        <xdr:cNvSpPr txBox="1"/>
      </xdr:nvSpPr>
      <xdr:spPr>
        <a:xfrm>
          <a:off x="4673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59055</xdr:rowOff>
    </xdr:from>
    <xdr:to>
      <xdr:col>24</xdr:col>
      <xdr:colOff>152400</xdr:colOff>
      <xdr:row>105</xdr:row>
      <xdr:rowOff>59055</xdr:rowOff>
    </xdr:to>
    <xdr:cxnSp macro="">
      <xdr:nvCxnSpPr>
        <xdr:cNvPr id="355" name="直線コネクタ 354">
          <a:extLst>
            <a:ext uri="{FF2B5EF4-FFF2-40B4-BE49-F238E27FC236}">
              <a16:creationId xmlns:a16="http://schemas.microsoft.com/office/drawing/2014/main" id="{84A029B2-1F1D-4DEB-9B12-8E985A35941B}"/>
            </a:ext>
          </a:extLst>
        </xdr:cNvPr>
        <xdr:cNvCxnSpPr/>
      </xdr:nvCxnSpPr>
      <xdr:spPr>
        <a:xfrm>
          <a:off x="4546600" y="1806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15498862-82DB-44AD-ACD8-82CA4B3AAA97}"/>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57" name="直線コネクタ 356">
          <a:extLst>
            <a:ext uri="{FF2B5EF4-FFF2-40B4-BE49-F238E27FC236}">
              <a16:creationId xmlns:a16="http://schemas.microsoft.com/office/drawing/2014/main" id="{09733C14-EE1B-48FD-BC87-98AE767BFA2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FE1F6E7F-59C9-446C-A17B-2088EEA9E87C}"/>
            </a:ext>
          </a:extLst>
        </xdr:cNvPr>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359" name="フローチャート: 判断 358">
          <a:extLst>
            <a:ext uri="{FF2B5EF4-FFF2-40B4-BE49-F238E27FC236}">
              <a16:creationId xmlns:a16="http://schemas.microsoft.com/office/drawing/2014/main" id="{F046E041-D472-4F89-978F-1A3A75615481}"/>
            </a:ext>
          </a:extLst>
        </xdr:cNvPr>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360" name="フローチャート: 判断 359">
          <a:extLst>
            <a:ext uri="{FF2B5EF4-FFF2-40B4-BE49-F238E27FC236}">
              <a16:creationId xmlns:a16="http://schemas.microsoft.com/office/drawing/2014/main" id="{8B707EC0-DC8E-4DC1-BA1E-EDF9957D3D95}"/>
            </a:ext>
          </a:extLst>
        </xdr:cNvPr>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361" name="フローチャート: 判断 360">
          <a:extLst>
            <a:ext uri="{FF2B5EF4-FFF2-40B4-BE49-F238E27FC236}">
              <a16:creationId xmlns:a16="http://schemas.microsoft.com/office/drawing/2014/main" id="{C09BADA0-6D52-4B11-8ACB-47BFB209C337}"/>
            </a:ext>
          </a:extLst>
        </xdr:cNvPr>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62" name="フローチャート: 判断 361">
          <a:extLst>
            <a:ext uri="{FF2B5EF4-FFF2-40B4-BE49-F238E27FC236}">
              <a16:creationId xmlns:a16="http://schemas.microsoft.com/office/drawing/2014/main" id="{2FF25A7D-B788-455D-B71B-26F72F818865}"/>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FF7B0730-6002-4CCE-81F7-D18549D2EF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A7E8FEC1-9C41-4C54-8293-0A3649D8321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06C2100-C743-446E-8465-FADA9D14E94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EA53A75-477D-4894-AAF9-D024812D3E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5559A4C-3A42-476B-AECC-FCD1705323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8" name="楕円 367">
          <a:extLst>
            <a:ext uri="{FF2B5EF4-FFF2-40B4-BE49-F238E27FC236}">
              <a16:creationId xmlns:a16="http://schemas.microsoft.com/office/drawing/2014/main" id="{C6C65A06-19DD-48ED-990C-CD4F6EA7AB73}"/>
            </a:ext>
          </a:extLst>
        </xdr:cNvPr>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94632</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C9B96E32-9619-4914-A0CB-695DEFF02B36}"/>
            </a:ext>
          </a:extLst>
        </xdr:cNvPr>
        <xdr:cNvSpPr txBox="1"/>
      </xdr:nvSpPr>
      <xdr:spPr>
        <a:xfrm>
          <a:off x="4673600" y="1792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70" name="楕円 369">
          <a:extLst>
            <a:ext uri="{FF2B5EF4-FFF2-40B4-BE49-F238E27FC236}">
              <a16:creationId xmlns:a16="http://schemas.microsoft.com/office/drawing/2014/main" id="{87DC0411-6DD5-41B7-A58D-D7026FE7C0F8}"/>
            </a:ext>
          </a:extLst>
        </xdr:cNvPr>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167639</xdr:rowOff>
    </xdr:to>
    <xdr:cxnSp macro="">
      <xdr:nvCxnSpPr>
        <xdr:cNvPr id="371" name="直線コネクタ 370">
          <a:extLst>
            <a:ext uri="{FF2B5EF4-FFF2-40B4-BE49-F238E27FC236}">
              <a16:creationId xmlns:a16="http://schemas.microsoft.com/office/drawing/2014/main" id="{957473B0-346B-467C-BDF5-C625D43BED3C}"/>
            </a:ext>
          </a:extLst>
        </xdr:cNvPr>
        <xdr:cNvCxnSpPr/>
      </xdr:nvCxnSpPr>
      <xdr:spPr>
        <a:xfrm flipV="1">
          <a:off x="3797300" y="1806130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53975</xdr:rowOff>
    </xdr:from>
    <xdr:to>
      <xdr:col>15</xdr:col>
      <xdr:colOff>101600</xdr:colOff>
      <xdr:row>106</xdr:row>
      <xdr:rowOff>155575</xdr:rowOff>
    </xdr:to>
    <xdr:sp macro="" textlink="">
      <xdr:nvSpPr>
        <xdr:cNvPr id="372" name="楕円 371">
          <a:extLst>
            <a:ext uri="{FF2B5EF4-FFF2-40B4-BE49-F238E27FC236}">
              <a16:creationId xmlns:a16="http://schemas.microsoft.com/office/drawing/2014/main" id="{48AA4C2F-1A5E-43AA-984F-A453B34960F0}"/>
            </a:ext>
          </a:extLst>
        </xdr:cNvPr>
        <xdr:cNvSpPr/>
      </xdr:nvSpPr>
      <xdr:spPr>
        <a:xfrm>
          <a:off x="2857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104775</xdr:rowOff>
    </xdr:to>
    <xdr:cxnSp macro="">
      <xdr:nvCxnSpPr>
        <xdr:cNvPr id="373" name="直線コネクタ 372">
          <a:extLst>
            <a:ext uri="{FF2B5EF4-FFF2-40B4-BE49-F238E27FC236}">
              <a16:creationId xmlns:a16="http://schemas.microsoft.com/office/drawing/2014/main" id="{C185A345-5B3A-4900-B3ED-0A6FC116E17A}"/>
            </a:ext>
          </a:extLst>
        </xdr:cNvPr>
        <xdr:cNvCxnSpPr/>
      </xdr:nvCxnSpPr>
      <xdr:spPr>
        <a:xfrm flipV="1">
          <a:off x="2908300" y="1816988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74" name="楕円 373">
          <a:extLst>
            <a:ext uri="{FF2B5EF4-FFF2-40B4-BE49-F238E27FC236}">
              <a16:creationId xmlns:a16="http://schemas.microsoft.com/office/drawing/2014/main" id="{3C1CA1CD-763B-4B2F-A0C6-E3C697D680AF}"/>
            </a:ext>
          </a:extLst>
        </xdr:cNvPr>
        <xdr:cNvSpPr/>
      </xdr:nvSpPr>
      <xdr:spPr>
        <a:xfrm>
          <a:off x="196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104775</xdr:rowOff>
    </xdr:from>
    <xdr:to>
      <xdr:col>15</xdr:col>
      <xdr:colOff>50800</xdr:colOff>
      <xdr:row>107</xdr:row>
      <xdr:rowOff>41911</xdr:rowOff>
    </xdr:to>
    <xdr:cxnSp macro="">
      <xdr:nvCxnSpPr>
        <xdr:cNvPr id="375" name="直線コネクタ 374">
          <a:extLst>
            <a:ext uri="{FF2B5EF4-FFF2-40B4-BE49-F238E27FC236}">
              <a16:creationId xmlns:a16="http://schemas.microsoft.com/office/drawing/2014/main" id="{AB252204-C493-46D5-80F9-7C7CC0C2EC02}"/>
            </a:ext>
          </a:extLst>
        </xdr:cNvPr>
        <xdr:cNvCxnSpPr/>
      </xdr:nvCxnSpPr>
      <xdr:spPr>
        <a:xfrm flipV="1">
          <a:off x="2019300" y="1827847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154957</xdr:rowOff>
    </xdr:from>
    <xdr:ext cx="405111" cy="259045"/>
    <xdr:sp macro="" textlink="">
      <xdr:nvSpPr>
        <xdr:cNvPr id="376" name="n_1aveValue【港湾・漁港】&#10;有形固定資産減価償却率">
          <a:extLst>
            <a:ext uri="{FF2B5EF4-FFF2-40B4-BE49-F238E27FC236}">
              <a16:creationId xmlns:a16="http://schemas.microsoft.com/office/drawing/2014/main" id="{A5AD4D57-9ED7-4381-A9C7-85F8F8E8B60D}"/>
            </a:ext>
          </a:extLst>
        </xdr:cNvPr>
        <xdr:cNvSpPr txBox="1"/>
      </xdr:nvSpPr>
      <xdr:spPr>
        <a:xfrm>
          <a:off x="3582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377" name="n_2aveValue【港湾・漁港】&#10;有形固定資産減価償却率">
          <a:extLst>
            <a:ext uri="{FF2B5EF4-FFF2-40B4-BE49-F238E27FC236}">
              <a16:creationId xmlns:a16="http://schemas.microsoft.com/office/drawing/2014/main" id="{CE5C5699-6C54-4C4E-A7C0-582F57C0FEC3}"/>
            </a:ext>
          </a:extLst>
        </xdr:cNvPr>
        <xdr:cNvSpPr txBox="1"/>
      </xdr:nvSpPr>
      <xdr:spPr>
        <a:xfrm>
          <a:off x="2705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8" name="n_3aveValue【港湾・漁港】&#10;有形固定資産減価償却率">
          <a:extLst>
            <a:ext uri="{FF2B5EF4-FFF2-40B4-BE49-F238E27FC236}">
              <a16:creationId xmlns:a16="http://schemas.microsoft.com/office/drawing/2014/main" id="{853AFFC8-AEB9-41B4-979D-75C8E08DA960}"/>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379" name="n_1mainValue【港湾・漁港】&#10;有形固定資産減価償却率">
          <a:extLst>
            <a:ext uri="{FF2B5EF4-FFF2-40B4-BE49-F238E27FC236}">
              <a16:creationId xmlns:a16="http://schemas.microsoft.com/office/drawing/2014/main" id="{84341769-44FD-4CB5-9EF3-970C48A9B4C2}"/>
            </a:ext>
          </a:extLst>
        </xdr:cNvPr>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146702</xdr:rowOff>
    </xdr:from>
    <xdr:ext cx="405111" cy="259045"/>
    <xdr:sp macro="" textlink="">
      <xdr:nvSpPr>
        <xdr:cNvPr id="380" name="n_2mainValue【港湾・漁港】&#10;有形固定資産減価償却率">
          <a:extLst>
            <a:ext uri="{FF2B5EF4-FFF2-40B4-BE49-F238E27FC236}">
              <a16:creationId xmlns:a16="http://schemas.microsoft.com/office/drawing/2014/main" id="{E5B597F2-3E02-40A0-9008-B50C7C021DF1}"/>
            </a:ext>
          </a:extLst>
        </xdr:cNvPr>
        <xdr:cNvSpPr txBox="1"/>
      </xdr:nvSpPr>
      <xdr:spPr>
        <a:xfrm>
          <a:off x="2705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381" name="n_3mainValue【港湾・漁港】&#10;有形固定資産減価償却率">
          <a:extLst>
            <a:ext uri="{FF2B5EF4-FFF2-40B4-BE49-F238E27FC236}">
              <a16:creationId xmlns:a16="http://schemas.microsoft.com/office/drawing/2014/main" id="{C97DB19B-678B-4515-8B05-0DFF4D800313}"/>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86E7D750-21CE-4E9D-97A7-05E85FF7FD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DBD470B-29BB-4933-A61D-BACC69F0EB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123B231F-EEC2-48DE-BAEB-DBDC87CC46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0A69B99-BF7A-4DED-BAA7-321106D057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A5CAA12A-0DF9-4B17-9F8F-13F6758DCE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BD31A385-6820-4739-8F4E-0D07273AFE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CBE78846-B7C2-4FAE-8313-AC8EE760C6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71B2E1D-C590-41EC-8640-76A238D241C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AC24BA23-E10F-4657-AB94-33F1DCFE4C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B61FA6AA-CD16-44D0-B247-35846A82308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2" name="直線コネクタ 391">
          <a:extLst>
            <a:ext uri="{FF2B5EF4-FFF2-40B4-BE49-F238E27FC236}">
              <a16:creationId xmlns:a16="http://schemas.microsoft.com/office/drawing/2014/main" id="{2493052B-D5FD-4A09-A3F4-7B0EEC6A671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3" name="テキスト ボックス 392">
          <a:extLst>
            <a:ext uri="{FF2B5EF4-FFF2-40B4-BE49-F238E27FC236}">
              <a16:creationId xmlns:a16="http://schemas.microsoft.com/office/drawing/2014/main" id="{E8FE0403-560C-4E19-9251-B02E4F739182}"/>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B1FF2499-89BD-425E-BD3F-7456B8CD618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a:extLst>
            <a:ext uri="{FF2B5EF4-FFF2-40B4-BE49-F238E27FC236}">
              <a16:creationId xmlns:a16="http://schemas.microsoft.com/office/drawing/2014/main" id="{75C19B81-3565-4993-BE95-3F13CAC7D33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6" name="直線コネクタ 395">
          <a:extLst>
            <a:ext uri="{FF2B5EF4-FFF2-40B4-BE49-F238E27FC236}">
              <a16:creationId xmlns:a16="http://schemas.microsoft.com/office/drawing/2014/main" id="{25BAD514-D876-4137-93B5-6CEC957EA7F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397" name="テキスト ボックス 396">
          <a:extLst>
            <a:ext uri="{FF2B5EF4-FFF2-40B4-BE49-F238E27FC236}">
              <a16:creationId xmlns:a16="http://schemas.microsoft.com/office/drawing/2014/main" id="{21592D29-70C8-4EDE-98D7-610C98106831}"/>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id="{90107F0C-4ABA-42EF-8BC3-7AA2B8638C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99" name="テキスト ボックス 398">
          <a:extLst>
            <a:ext uri="{FF2B5EF4-FFF2-40B4-BE49-F238E27FC236}">
              <a16:creationId xmlns:a16="http://schemas.microsoft.com/office/drawing/2014/main" id="{9EFEED7D-2376-4190-B0CF-E99B272ACE4B}"/>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a:extLst>
            <a:ext uri="{FF2B5EF4-FFF2-40B4-BE49-F238E27FC236}">
              <a16:creationId xmlns:a16="http://schemas.microsoft.com/office/drawing/2014/main" id="{DE335C49-7C02-4E9F-8D23-308976864A4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139009</xdr:rowOff>
    </xdr:from>
    <xdr:to>
      <xdr:col>54</xdr:col>
      <xdr:colOff>189865</xdr:colOff>
      <xdr:row>107</xdr:row>
      <xdr:rowOff>131367</xdr:rowOff>
    </xdr:to>
    <xdr:cxnSp macro="">
      <xdr:nvCxnSpPr>
        <xdr:cNvPr id="401" name="直線コネクタ 400">
          <a:extLst>
            <a:ext uri="{FF2B5EF4-FFF2-40B4-BE49-F238E27FC236}">
              <a16:creationId xmlns:a16="http://schemas.microsoft.com/office/drawing/2014/main" id="{450A32CD-9D00-4D55-93FA-B92514A4AA1F}"/>
            </a:ext>
          </a:extLst>
        </xdr:cNvPr>
        <xdr:cNvCxnSpPr/>
      </xdr:nvCxnSpPr>
      <xdr:spPr>
        <a:xfrm flipV="1">
          <a:off x="10476865" y="18312709"/>
          <a:ext cx="0" cy="16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135194</xdr:rowOff>
    </xdr:from>
    <xdr:ext cx="534377" cy="259045"/>
    <xdr:sp macro="" textlink="">
      <xdr:nvSpPr>
        <xdr:cNvPr id="402" name="【港湾・漁港】&#10;一人当たり有形固定資産（償却資産）額最小値テキスト">
          <a:extLst>
            <a:ext uri="{FF2B5EF4-FFF2-40B4-BE49-F238E27FC236}">
              <a16:creationId xmlns:a16="http://schemas.microsoft.com/office/drawing/2014/main" id="{4477E437-5D91-4A61-A912-2A1D5AE51E55}"/>
            </a:ext>
          </a:extLst>
        </xdr:cNvPr>
        <xdr:cNvSpPr txBox="1"/>
      </xdr:nvSpPr>
      <xdr:spPr>
        <a:xfrm>
          <a:off x="10515600" y="184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131367</xdr:rowOff>
    </xdr:from>
    <xdr:to>
      <xdr:col>55</xdr:col>
      <xdr:colOff>88900</xdr:colOff>
      <xdr:row>107</xdr:row>
      <xdr:rowOff>131367</xdr:rowOff>
    </xdr:to>
    <xdr:cxnSp macro="">
      <xdr:nvCxnSpPr>
        <xdr:cNvPr id="403" name="直線コネクタ 402">
          <a:extLst>
            <a:ext uri="{FF2B5EF4-FFF2-40B4-BE49-F238E27FC236}">
              <a16:creationId xmlns:a16="http://schemas.microsoft.com/office/drawing/2014/main" id="{D591A0F6-BAC3-4A42-86E1-16E6AA1885FA}"/>
            </a:ext>
          </a:extLst>
        </xdr:cNvPr>
        <xdr:cNvCxnSpPr/>
      </xdr:nvCxnSpPr>
      <xdr:spPr>
        <a:xfrm>
          <a:off x="10388600" y="1847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85686</xdr:rowOff>
    </xdr:from>
    <xdr:ext cx="690189" cy="259045"/>
    <xdr:sp macro="" textlink="">
      <xdr:nvSpPr>
        <xdr:cNvPr id="404" name="【港湾・漁港】&#10;一人当たり有形固定資産（償却資産）額最大値テキスト">
          <a:extLst>
            <a:ext uri="{FF2B5EF4-FFF2-40B4-BE49-F238E27FC236}">
              <a16:creationId xmlns:a16="http://schemas.microsoft.com/office/drawing/2014/main" id="{9EFB1203-1AF2-45AD-BCD0-0858CE0DFA8E}"/>
            </a:ext>
          </a:extLst>
        </xdr:cNvPr>
        <xdr:cNvSpPr txBox="1"/>
      </xdr:nvSpPr>
      <xdr:spPr>
        <a:xfrm>
          <a:off x="10515600" y="180879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139009</xdr:rowOff>
    </xdr:from>
    <xdr:to>
      <xdr:col>55</xdr:col>
      <xdr:colOff>88900</xdr:colOff>
      <xdr:row>106</xdr:row>
      <xdr:rowOff>139009</xdr:rowOff>
    </xdr:to>
    <xdr:cxnSp macro="">
      <xdr:nvCxnSpPr>
        <xdr:cNvPr id="405" name="直線コネクタ 404">
          <a:extLst>
            <a:ext uri="{FF2B5EF4-FFF2-40B4-BE49-F238E27FC236}">
              <a16:creationId xmlns:a16="http://schemas.microsoft.com/office/drawing/2014/main" id="{EFA0FCE5-8610-4F3E-998A-8EB2952CCAF5}"/>
            </a:ext>
          </a:extLst>
        </xdr:cNvPr>
        <xdr:cNvCxnSpPr/>
      </xdr:nvCxnSpPr>
      <xdr:spPr>
        <a:xfrm>
          <a:off x="10388600" y="18312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51317</xdr:rowOff>
    </xdr:from>
    <xdr:ext cx="599010" cy="259045"/>
    <xdr:sp macro="" textlink="">
      <xdr:nvSpPr>
        <xdr:cNvPr id="406" name="【港湾・漁港】&#10;一人当たり有形固定資産（償却資産）額平均値テキスト">
          <a:extLst>
            <a:ext uri="{FF2B5EF4-FFF2-40B4-BE49-F238E27FC236}">
              <a16:creationId xmlns:a16="http://schemas.microsoft.com/office/drawing/2014/main" id="{4F55907D-58ED-4431-B985-6799DD5F70F7}"/>
            </a:ext>
          </a:extLst>
        </xdr:cNvPr>
        <xdr:cNvSpPr txBox="1"/>
      </xdr:nvSpPr>
      <xdr:spPr>
        <a:xfrm>
          <a:off x="10515600" y="18225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28440</xdr:rowOff>
    </xdr:from>
    <xdr:to>
      <xdr:col>55</xdr:col>
      <xdr:colOff>50800</xdr:colOff>
      <xdr:row>107</xdr:row>
      <xdr:rowOff>130040</xdr:rowOff>
    </xdr:to>
    <xdr:sp macro="" textlink="">
      <xdr:nvSpPr>
        <xdr:cNvPr id="407" name="フローチャート: 判断 406">
          <a:extLst>
            <a:ext uri="{FF2B5EF4-FFF2-40B4-BE49-F238E27FC236}">
              <a16:creationId xmlns:a16="http://schemas.microsoft.com/office/drawing/2014/main" id="{50652DE3-6EF6-442E-B72F-B8819BE9CF43}"/>
            </a:ext>
          </a:extLst>
        </xdr:cNvPr>
        <xdr:cNvSpPr/>
      </xdr:nvSpPr>
      <xdr:spPr>
        <a:xfrm>
          <a:off x="10426700" y="183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26657</xdr:rowOff>
    </xdr:from>
    <xdr:to>
      <xdr:col>50</xdr:col>
      <xdr:colOff>165100</xdr:colOff>
      <xdr:row>100</xdr:row>
      <xdr:rowOff>128257</xdr:rowOff>
    </xdr:to>
    <xdr:sp macro="" textlink="">
      <xdr:nvSpPr>
        <xdr:cNvPr id="408" name="フローチャート: 判断 407">
          <a:extLst>
            <a:ext uri="{FF2B5EF4-FFF2-40B4-BE49-F238E27FC236}">
              <a16:creationId xmlns:a16="http://schemas.microsoft.com/office/drawing/2014/main" id="{EFE7D16B-2186-4B77-9628-20CF52886C4F}"/>
            </a:ext>
          </a:extLst>
        </xdr:cNvPr>
        <xdr:cNvSpPr/>
      </xdr:nvSpPr>
      <xdr:spPr>
        <a:xfrm>
          <a:off x="9588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66684</xdr:rowOff>
    </xdr:from>
    <xdr:to>
      <xdr:col>46</xdr:col>
      <xdr:colOff>38100</xdr:colOff>
      <xdr:row>107</xdr:row>
      <xdr:rowOff>168284</xdr:rowOff>
    </xdr:to>
    <xdr:sp macro="" textlink="">
      <xdr:nvSpPr>
        <xdr:cNvPr id="409" name="フローチャート: 判断 408">
          <a:extLst>
            <a:ext uri="{FF2B5EF4-FFF2-40B4-BE49-F238E27FC236}">
              <a16:creationId xmlns:a16="http://schemas.microsoft.com/office/drawing/2014/main" id="{2BC63704-2AA6-49C5-8EB8-B574E54515AF}"/>
            </a:ext>
          </a:extLst>
        </xdr:cNvPr>
        <xdr:cNvSpPr/>
      </xdr:nvSpPr>
      <xdr:spPr>
        <a:xfrm>
          <a:off x="8699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66342</xdr:rowOff>
    </xdr:from>
    <xdr:to>
      <xdr:col>41</xdr:col>
      <xdr:colOff>101600</xdr:colOff>
      <xdr:row>107</xdr:row>
      <xdr:rowOff>167942</xdr:rowOff>
    </xdr:to>
    <xdr:sp macro="" textlink="">
      <xdr:nvSpPr>
        <xdr:cNvPr id="410" name="フローチャート: 判断 409">
          <a:extLst>
            <a:ext uri="{FF2B5EF4-FFF2-40B4-BE49-F238E27FC236}">
              <a16:creationId xmlns:a16="http://schemas.microsoft.com/office/drawing/2014/main" id="{7E5235A1-EDE6-4B74-A106-09C0F629D5F5}"/>
            </a:ext>
          </a:extLst>
        </xdr:cNvPr>
        <xdr:cNvSpPr/>
      </xdr:nvSpPr>
      <xdr:spPr>
        <a:xfrm>
          <a:off x="7810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2F64ECB-8E89-49D7-A90E-8931F2D8A1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A290061-BE61-4A3C-A230-9C6B884EFB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0173628-6C86-4FC4-AD7F-75ECE0D468D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CF2C2F9-57CE-40C0-98B4-2A64A48C23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45C697D-575D-47AA-9A39-5668AEEA8E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74836</xdr:rowOff>
    </xdr:from>
    <xdr:to>
      <xdr:col>55</xdr:col>
      <xdr:colOff>50800</xdr:colOff>
      <xdr:row>108</xdr:row>
      <xdr:rowOff>4986</xdr:rowOff>
    </xdr:to>
    <xdr:sp macro="" textlink="">
      <xdr:nvSpPr>
        <xdr:cNvPr id="416" name="楕円 415">
          <a:extLst>
            <a:ext uri="{FF2B5EF4-FFF2-40B4-BE49-F238E27FC236}">
              <a16:creationId xmlns:a16="http://schemas.microsoft.com/office/drawing/2014/main" id="{BE7915BD-5B7A-47D1-AAE9-45D09F825819}"/>
            </a:ext>
          </a:extLst>
        </xdr:cNvPr>
        <xdr:cNvSpPr/>
      </xdr:nvSpPr>
      <xdr:spPr>
        <a:xfrm>
          <a:off x="10426700" y="184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6867</xdr:rowOff>
    </xdr:from>
    <xdr:ext cx="599010" cy="259045"/>
    <xdr:sp macro="" textlink="">
      <xdr:nvSpPr>
        <xdr:cNvPr id="417" name="【港湾・漁港】&#10;一人当たり有形固定資産（償却資産）額該当値テキスト">
          <a:extLst>
            <a:ext uri="{FF2B5EF4-FFF2-40B4-BE49-F238E27FC236}">
              <a16:creationId xmlns:a16="http://schemas.microsoft.com/office/drawing/2014/main" id="{D2706295-CFAA-4403-8E79-2AD0914C0CFB}"/>
            </a:ext>
          </a:extLst>
        </xdr:cNvPr>
        <xdr:cNvSpPr txBox="1"/>
      </xdr:nvSpPr>
      <xdr:spPr>
        <a:xfrm>
          <a:off x="10515600" y="1835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74961</xdr:rowOff>
    </xdr:from>
    <xdr:to>
      <xdr:col>50</xdr:col>
      <xdr:colOff>165100</xdr:colOff>
      <xdr:row>108</xdr:row>
      <xdr:rowOff>5111</xdr:rowOff>
    </xdr:to>
    <xdr:sp macro="" textlink="">
      <xdr:nvSpPr>
        <xdr:cNvPr id="418" name="楕円 417">
          <a:extLst>
            <a:ext uri="{FF2B5EF4-FFF2-40B4-BE49-F238E27FC236}">
              <a16:creationId xmlns:a16="http://schemas.microsoft.com/office/drawing/2014/main" id="{1E19EA74-3087-4004-86EA-B741FB355550}"/>
            </a:ext>
          </a:extLst>
        </xdr:cNvPr>
        <xdr:cNvSpPr/>
      </xdr:nvSpPr>
      <xdr:spPr>
        <a:xfrm>
          <a:off x="9588500" y="18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125636</xdr:rowOff>
    </xdr:from>
    <xdr:to>
      <xdr:col>55</xdr:col>
      <xdr:colOff>0</xdr:colOff>
      <xdr:row>107</xdr:row>
      <xdr:rowOff>125761</xdr:rowOff>
    </xdr:to>
    <xdr:cxnSp macro="">
      <xdr:nvCxnSpPr>
        <xdr:cNvPr id="419" name="直線コネクタ 418">
          <a:extLst>
            <a:ext uri="{FF2B5EF4-FFF2-40B4-BE49-F238E27FC236}">
              <a16:creationId xmlns:a16="http://schemas.microsoft.com/office/drawing/2014/main" id="{55AC56AD-5772-42B6-AD55-8768022D6097}"/>
            </a:ext>
          </a:extLst>
        </xdr:cNvPr>
        <xdr:cNvCxnSpPr/>
      </xdr:nvCxnSpPr>
      <xdr:spPr>
        <a:xfrm flipV="1">
          <a:off x="9639300" y="18470786"/>
          <a:ext cx="8382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75136</xdr:rowOff>
    </xdr:from>
    <xdr:to>
      <xdr:col>46</xdr:col>
      <xdr:colOff>38100</xdr:colOff>
      <xdr:row>108</xdr:row>
      <xdr:rowOff>5286</xdr:rowOff>
    </xdr:to>
    <xdr:sp macro="" textlink="">
      <xdr:nvSpPr>
        <xdr:cNvPr id="420" name="楕円 419">
          <a:extLst>
            <a:ext uri="{FF2B5EF4-FFF2-40B4-BE49-F238E27FC236}">
              <a16:creationId xmlns:a16="http://schemas.microsoft.com/office/drawing/2014/main" id="{DE1F42C8-009B-4F17-BEE7-3E0645A37E84}"/>
            </a:ext>
          </a:extLst>
        </xdr:cNvPr>
        <xdr:cNvSpPr/>
      </xdr:nvSpPr>
      <xdr:spPr>
        <a:xfrm>
          <a:off x="8699500" y="184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125761</xdr:rowOff>
    </xdr:from>
    <xdr:to>
      <xdr:col>50</xdr:col>
      <xdr:colOff>114300</xdr:colOff>
      <xdr:row>107</xdr:row>
      <xdr:rowOff>125936</xdr:rowOff>
    </xdr:to>
    <xdr:cxnSp macro="">
      <xdr:nvCxnSpPr>
        <xdr:cNvPr id="421" name="直線コネクタ 420">
          <a:extLst>
            <a:ext uri="{FF2B5EF4-FFF2-40B4-BE49-F238E27FC236}">
              <a16:creationId xmlns:a16="http://schemas.microsoft.com/office/drawing/2014/main" id="{BCD42B86-94E4-4EB3-936D-F3AEA1532140}"/>
            </a:ext>
          </a:extLst>
        </xdr:cNvPr>
        <xdr:cNvCxnSpPr/>
      </xdr:nvCxnSpPr>
      <xdr:spPr>
        <a:xfrm flipV="1">
          <a:off x="8750300" y="1847091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75248</xdr:rowOff>
    </xdr:from>
    <xdr:to>
      <xdr:col>41</xdr:col>
      <xdr:colOff>101600</xdr:colOff>
      <xdr:row>108</xdr:row>
      <xdr:rowOff>5398</xdr:rowOff>
    </xdr:to>
    <xdr:sp macro="" textlink="">
      <xdr:nvSpPr>
        <xdr:cNvPr id="422" name="楕円 421">
          <a:extLst>
            <a:ext uri="{FF2B5EF4-FFF2-40B4-BE49-F238E27FC236}">
              <a16:creationId xmlns:a16="http://schemas.microsoft.com/office/drawing/2014/main" id="{D62686A8-98DF-460E-A9D7-4AFCD22CCBF6}"/>
            </a:ext>
          </a:extLst>
        </xdr:cNvPr>
        <xdr:cNvSpPr/>
      </xdr:nvSpPr>
      <xdr:spPr>
        <a:xfrm>
          <a:off x="7810500" y="184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125936</xdr:rowOff>
    </xdr:from>
    <xdr:to>
      <xdr:col>45</xdr:col>
      <xdr:colOff>177800</xdr:colOff>
      <xdr:row>107</xdr:row>
      <xdr:rowOff>126048</xdr:rowOff>
    </xdr:to>
    <xdr:cxnSp macro="">
      <xdr:nvCxnSpPr>
        <xdr:cNvPr id="423" name="直線コネクタ 422">
          <a:extLst>
            <a:ext uri="{FF2B5EF4-FFF2-40B4-BE49-F238E27FC236}">
              <a16:creationId xmlns:a16="http://schemas.microsoft.com/office/drawing/2014/main" id="{E9E6E72D-C096-42D9-9057-BF9D50B4FDD6}"/>
            </a:ext>
          </a:extLst>
        </xdr:cNvPr>
        <xdr:cNvCxnSpPr/>
      </xdr:nvCxnSpPr>
      <xdr:spPr>
        <a:xfrm flipV="1">
          <a:off x="7861300" y="18471086"/>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105188</xdr:colOff>
      <xdr:row>98</xdr:row>
      <xdr:rowOff>144784</xdr:rowOff>
    </xdr:from>
    <xdr:ext cx="754822" cy="259045"/>
    <xdr:sp macro="" textlink="">
      <xdr:nvSpPr>
        <xdr:cNvPr id="424" name="n_1aveValue【港湾・漁港】&#10;一人当たり有形固定資産（償却資産）額">
          <a:extLst>
            <a:ext uri="{FF2B5EF4-FFF2-40B4-BE49-F238E27FC236}">
              <a16:creationId xmlns:a16="http://schemas.microsoft.com/office/drawing/2014/main" id="{F597A679-04D8-4953-B806-29C98F0BD7E6}"/>
            </a:ext>
          </a:extLst>
        </xdr:cNvPr>
        <xdr:cNvSpPr txBox="1"/>
      </xdr:nvSpPr>
      <xdr:spPr>
        <a:xfrm>
          <a:off x="92491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13361</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id="{42115918-36CE-43CB-8D66-9D886C959A6C}"/>
            </a:ext>
          </a:extLst>
        </xdr:cNvPr>
        <xdr:cNvSpPr txBox="1"/>
      </xdr:nvSpPr>
      <xdr:spPr>
        <a:xfrm>
          <a:off x="8450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13019</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id="{3383ABC2-AFCA-4730-985F-31B46616CCE9}"/>
            </a:ext>
          </a:extLst>
        </xdr:cNvPr>
        <xdr:cNvSpPr txBox="1"/>
      </xdr:nvSpPr>
      <xdr:spPr>
        <a:xfrm>
          <a:off x="7561795" y="1818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167688</xdr:rowOff>
    </xdr:from>
    <xdr:ext cx="599010" cy="259045"/>
    <xdr:sp macro="" textlink="">
      <xdr:nvSpPr>
        <xdr:cNvPr id="427" name="n_1mainValue【港湾・漁港】&#10;一人当たり有形固定資産（償却資産）額">
          <a:extLst>
            <a:ext uri="{FF2B5EF4-FFF2-40B4-BE49-F238E27FC236}">
              <a16:creationId xmlns:a16="http://schemas.microsoft.com/office/drawing/2014/main" id="{1284CDAD-F776-4E17-97A0-26AC5468B54F}"/>
            </a:ext>
          </a:extLst>
        </xdr:cNvPr>
        <xdr:cNvSpPr txBox="1"/>
      </xdr:nvSpPr>
      <xdr:spPr>
        <a:xfrm>
          <a:off x="9327095" y="185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167863</xdr:rowOff>
    </xdr:from>
    <xdr:ext cx="599010" cy="259045"/>
    <xdr:sp macro="" textlink="">
      <xdr:nvSpPr>
        <xdr:cNvPr id="428" name="n_2mainValue【港湾・漁港】&#10;一人当たり有形固定資産（償却資産）額">
          <a:extLst>
            <a:ext uri="{FF2B5EF4-FFF2-40B4-BE49-F238E27FC236}">
              <a16:creationId xmlns:a16="http://schemas.microsoft.com/office/drawing/2014/main" id="{DCB737AE-CA82-4557-92D6-512733938E49}"/>
            </a:ext>
          </a:extLst>
        </xdr:cNvPr>
        <xdr:cNvSpPr txBox="1"/>
      </xdr:nvSpPr>
      <xdr:spPr>
        <a:xfrm>
          <a:off x="8450795" y="1851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167975</xdr:rowOff>
    </xdr:from>
    <xdr:ext cx="599010" cy="259045"/>
    <xdr:sp macro="" textlink="">
      <xdr:nvSpPr>
        <xdr:cNvPr id="429" name="n_3mainValue【港湾・漁港】&#10;一人当たり有形固定資産（償却資産）額">
          <a:extLst>
            <a:ext uri="{FF2B5EF4-FFF2-40B4-BE49-F238E27FC236}">
              <a16:creationId xmlns:a16="http://schemas.microsoft.com/office/drawing/2014/main" id="{431B1350-05EA-4A8E-B011-E30DB4232D7A}"/>
            </a:ext>
          </a:extLst>
        </xdr:cNvPr>
        <xdr:cNvSpPr txBox="1"/>
      </xdr:nvSpPr>
      <xdr:spPr>
        <a:xfrm>
          <a:off x="7561795" y="1851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23DCE596-FD17-46F1-9130-432E7C901D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65A8535A-4F33-43B2-931C-5832FE2246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93DC308E-8D32-47D5-956C-729C76ED8B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D936808D-2E19-4A4D-80A4-E7AECBE87A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7D9F4F98-B6B1-4159-B25C-99BF4E9CEB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5906A8F5-4D0D-4E53-B90C-D2A207AF2A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B8BD0EFC-20C0-46E3-A76C-5B6570567A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3AD87E75-1A7A-492F-9D39-4F244D17C9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2D67AE6-4407-4F06-9E09-CE7DF0F8F0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4C3BE3AC-85E6-4DDF-95E4-4D4A418347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a:extLst>
            <a:ext uri="{FF2B5EF4-FFF2-40B4-BE49-F238E27FC236}">
              <a16:creationId xmlns:a16="http://schemas.microsoft.com/office/drawing/2014/main" id="{6C7C0955-D875-43AB-BFE2-90A012EF89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a:extLst>
            <a:ext uri="{FF2B5EF4-FFF2-40B4-BE49-F238E27FC236}">
              <a16:creationId xmlns:a16="http://schemas.microsoft.com/office/drawing/2014/main" id="{5D680A5E-F343-4A3E-BDCB-9F879239078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a:extLst>
            <a:ext uri="{FF2B5EF4-FFF2-40B4-BE49-F238E27FC236}">
              <a16:creationId xmlns:a16="http://schemas.microsoft.com/office/drawing/2014/main" id="{4AD21DC4-32DE-40D4-B26A-7C5CFC44BD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a:extLst>
            <a:ext uri="{FF2B5EF4-FFF2-40B4-BE49-F238E27FC236}">
              <a16:creationId xmlns:a16="http://schemas.microsoft.com/office/drawing/2014/main" id="{C39E9440-1160-4D9D-9564-32B98798266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a:extLst>
            <a:ext uri="{FF2B5EF4-FFF2-40B4-BE49-F238E27FC236}">
              <a16:creationId xmlns:a16="http://schemas.microsoft.com/office/drawing/2014/main" id="{2D0C730D-BEDA-4DEA-B3CB-C68368F77D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a:extLst>
            <a:ext uri="{FF2B5EF4-FFF2-40B4-BE49-F238E27FC236}">
              <a16:creationId xmlns:a16="http://schemas.microsoft.com/office/drawing/2014/main" id="{BB54198B-4C88-45A2-A42E-DA2FE22B2E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a:extLst>
            <a:ext uri="{FF2B5EF4-FFF2-40B4-BE49-F238E27FC236}">
              <a16:creationId xmlns:a16="http://schemas.microsoft.com/office/drawing/2014/main" id="{522A6488-A82E-4F6A-942A-5086E043AD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a:extLst>
            <a:ext uri="{FF2B5EF4-FFF2-40B4-BE49-F238E27FC236}">
              <a16:creationId xmlns:a16="http://schemas.microsoft.com/office/drawing/2014/main" id="{A2B3EF61-11D9-4BB4-9936-13F1C70498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a:extLst>
            <a:ext uri="{FF2B5EF4-FFF2-40B4-BE49-F238E27FC236}">
              <a16:creationId xmlns:a16="http://schemas.microsoft.com/office/drawing/2014/main" id="{A8890A30-9185-4E99-8264-ECA83F7B24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a:extLst>
            <a:ext uri="{FF2B5EF4-FFF2-40B4-BE49-F238E27FC236}">
              <a16:creationId xmlns:a16="http://schemas.microsoft.com/office/drawing/2014/main" id="{957736FC-6794-44D0-9825-A0D5550A79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a:extLst>
            <a:ext uri="{FF2B5EF4-FFF2-40B4-BE49-F238E27FC236}">
              <a16:creationId xmlns:a16="http://schemas.microsoft.com/office/drawing/2014/main" id="{A65DB792-1B73-4232-8BC7-B904A2C940D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941AEBDD-5EAB-42CA-ADF5-930DB85C56C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a:extLst>
            <a:ext uri="{FF2B5EF4-FFF2-40B4-BE49-F238E27FC236}">
              <a16:creationId xmlns:a16="http://schemas.microsoft.com/office/drawing/2014/main" id="{9F7EA080-42C0-459E-99BD-390355D6B6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15D31767-2F68-4AFA-A037-DB77E0CF9A0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認定こども園・幼稚園・保育所】&#10;有形固定資産減価償却率グラフ枠">
          <a:extLst>
            <a:ext uri="{FF2B5EF4-FFF2-40B4-BE49-F238E27FC236}">
              <a16:creationId xmlns:a16="http://schemas.microsoft.com/office/drawing/2014/main" id="{EEAA447F-EA24-4FF8-8879-A897CBC6D8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455" name="直線コネクタ 454">
          <a:extLst>
            <a:ext uri="{FF2B5EF4-FFF2-40B4-BE49-F238E27FC236}">
              <a16:creationId xmlns:a16="http://schemas.microsoft.com/office/drawing/2014/main" id="{EB803897-701F-4387-AFAD-3B42C3D15E74}"/>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456" name="【認定こども園・幼稚園・保育所】&#10;有形固定資産減価償却率最小値テキスト">
          <a:extLst>
            <a:ext uri="{FF2B5EF4-FFF2-40B4-BE49-F238E27FC236}">
              <a16:creationId xmlns:a16="http://schemas.microsoft.com/office/drawing/2014/main" id="{00AB3FD9-75C1-4A4E-859F-6B919CA97DD7}"/>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57" name="直線コネクタ 456">
          <a:extLst>
            <a:ext uri="{FF2B5EF4-FFF2-40B4-BE49-F238E27FC236}">
              <a16:creationId xmlns:a16="http://schemas.microsoft.com/office/drawing/2014/main" id="{91C555D3-BA77-4B56-99E4-57CB95E9A5C4}"/>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8" name="【認定こども園・幼稚園・保育所】&#10;有形固定資産減価償却率最大値テキスト">
          <a:extLst>
            <a:ext uri="{FF2B5EF4-FFF2-40B4-BE49-F238E27FC236}">
              <a16:creationId xmlns:a16="http://schemas.microsoft.com/office/drawing/2014/main" id="{84B72A59-1695-4D2F-ADA8-EDAA74C9916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9" name="直線コネクタ 458">
          <a:extLst>
            <a:ext uri="{FF2B5EF4-FFF2-40B4-BE49-F238E27FC236}">
              <a16:creationId xmlns:a16="http://schemas.microsoft.com/office/drawing/2014/main" id="{BAE363F8-1489-4F70-9608-48BA3E804DC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460" name="【認定こども園・幼稚園・保育所】&#10;有形固定資産減価償却率平均値テキスト">
          <a:extLst>
            <a:ext uri="{FF2B5EF4-FFF2-40B4-BE49-F238E27FC236}">
              <a16:creationId xmlns:a16="http://schemas.microsoft.com/office/drawing/2014/main" id="{5FFD2549-09C4-411A-8F3C-D3B1F7F12D92}"/>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61" name="フローチャート: 判断 460">
          <a:extLst>
            <a:ext uri="{FF2B5EF4-FFF2-40B4-BE49-F238E27FC236}">
              <a16:creationId xmlns:a16="http://schemas.microsoft.com/office/drawing/2014/main" id="{7715757D-213D-4E25-A79E-043C56D2E066}"/>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62" name="フローチャート: 判断 461">
          <a:extLst>
            <a:ext uri="{FF2B5EF4-FFF2-40B4-BE49-F238E27FC236}">
              <a16:creationId xmlns:a16="http://schemas.microsoft.com/office/drawing/2014/main" id="{FA5D0583-F499-4D73-8390-C3E92B59886F}"/>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463" name="フローチャート: 判断 462">
          <a:extLst>
            <a:ext uri="{FF2B5EF4-FFF2-40B4-BE49-F238E27FC236}">
              <a16:creationId xmlns:a16="http://schemas.microsoft.com/office/drawing/2014/main" id="{A93F0AD4-7DD3-4ECD-ACA6-957BBFC3F596}"/>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64" name="フローチャート: 判断 463">
          <a:extLst>
            <a:ext uri="{FF2B5EF4-FFF2-40B4-BE49-F238E27FC236}">
              <a16:creationId xmlns:a16="http://schemas.microsoft.com/office/drawing/2014/main" id="{F85B9B05-A5F1-40BB-83F2-FC3B3F37DCCB}"/>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DBB3E4C-A511-4EE7-BFCA-B97AB68E0A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631E5DF-9779-4822-92ED-C433A44C29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F1701F0-C52E-46ED-89E7-08CA58BE26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EF473D8-D371-4924-880E-EEBE3E13EB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CCCCBC4-5D01-4B95-852F-D3E7895E2F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70" name="楕円 469">
          <a:extLst>
            <a:ext uri="{FF2B5EF4-FFF2-40B4-BE49-F238E27FC236}">
              <a16:creationId xmlns:a16="http://schemas.microsoft.com/office/drawing/2014/main" id="{9DDAA56D-A073-46AD-99F5-1234F658B7DF}"/>
            </a:ext>
          </a:extLst>
        </xdr:cNvPr>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45011</xdr:rowOff>
    </xdr:from>
    <xdr:ext cx="405111" cy="259045"/>
    <xdr:sp macro="" textlink="">
      <xdr:nvSpPr>
        <xdr:cNvPr id="471" name="【認定こども園・幼稚園・保育所】&#10;有形固定資産減価償却率該当値テキスト">
          <a:extLst>
            <a:ext uri="{FF2B5EF4-FFF2-40B4-BE49-F238E27FC236}">
              <a16:creationId xmlns:a16="http://schemas.microsoft.com/office/drawing/2014/main" id="{6A8A0B93-0621-4FA0-B0AF-7FA245F5086F}"/>
            </a:ext>
          </a:extLst>
        </xdr:cNvPr>
        <xdr:cNvSpPr txBox="1"/>
      </xdr:nvSpPr>
      <xdr:spPr>
        <a:xfrm>
          <a:off x="16357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72" name="楕円 471">
          <a:extLst>
            <a:ext uri="{FF2B5EF4-FFF2-40B4-BE49-F238E27FC236}">
              <a16:creationId xmlns:a16="http://schemas.microsoft.com/office/drawing/2014/main" id="{6FA895D1-ED64-4530-87D0-EBCB57FA18B6}"/>
            </a:ext>
          </a:extLst>
        </xdr:cNvPr>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72934</xdr:rowOff>
    </xdr:from>
    <xdr:to>
      <xdr:col>85</xdr:col>
      <xdr:colOff>127000</xdr:colOff>
      <xdr:row>37</xdr:row>
      <xdr:rowOff>130084</xdr:rowOff>
    </xdr:to>
    <xdr:cxnSp macro="">
      <xdr:nvCxnSpPr>
        <xdr:cNvPr id="473" name="直線コネクタ 472">
          <a:extLst>
            <a:ext uri="{FF2B5EF4-FFF2-40B4-BE49-F238E27FC236}">
              <a16:creationId xmlns:a16="http://schemas.microsoft.com/office/drawing/2014/main" id="{5B02D6BD-4D5D-4DF6-8BEE-EB9A92B4BFC6}"/>
            </a:ext>
          </a:extLst>
        </xdr:cNvPr>
        <xdr:cNvCxnSpPr/>
      </xdr:nvCxnSpPr>
      <xdr:spPr>
        <a:xfrm flipV="1">
          <a:off x="15481300" y="64165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474" name="楕円 473">
          <a:extLst>
            <a:ext uri="{FF2B5EF4-FFF2-40B4-BE49-F238E27FC236}">
              <a16:creationId xmlns:a16="http://schemas.microsoft.com/office/drawing/2014/main" id="{732BAEE3-063E-462F-847C-F2BC0E5290DC}"/>
            </a:ext>
          </a:extLst>
        </xdr:cNvPr>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131717</xdr:rowOff>
    </xdr:to>
    <xdr:cxnSp macro="">
      <xdr:nvCxnSpPr>
        <xdr:cNvPr id="475" name="直線コネクタ 474">
          <a:extLst>
            <a:ext uri="{FF2B5EF4-FFF2-40B4-BE49-F238E27FC236}">
              <a16:creationId xmlns:a16="http://schemas.microsoft.com/office/drawing/2014/main" id="{53801D66-C630-474D-95EE-9DA05BE7CA12}"/>
            </a:ext>
          </a:extLst>
        </xdr:cNvPr>
        <xdr:cNvCxnSpPr/>
      </xdr:nvCxnSpPr>
      <xdr:spPr>
        <a:xfrm flipV="1">
          <a:off x="14592300" y="64737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76" name="楕円 475">
          <a:extLst>
            <a:ext uri="{FF2B5EF4-FFF2-40B4-BE49-F238E27FC236}">
              <a16:creationId xmlns:a16="http://schemas.microsoft.com/office/drawing/2014/main" id="{230B352B-B798-4B0B-8466-428605E30B57}"/>
            </a:ext>
          </a:extLst>
        </xdr:cNvPr>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28847</xdr:rowOff>
    </xdr:to>
    <xdr:cxnSp macro="">
      <xdr:nvCxnSpPr>
        <xdr:cNvPr id="477" name="直線コネクタ 476">
          <a:extLst>
            <a:ext uri="{FF2B5EF4-FFF2-40B4-BE49-F238E27FC236}">
              <a16:creationId xmlns:a16="http://schemas.microsoft.com/office/drawing/2014/main" id="{88353C1D-0025-4804-AD7B-ABE99CDB9FCC}"/>
            </a:ext>
          </a:extLst>
        </xdr:cNvPr>
        <xdr:cNvCxnSpPr/>
      </xdr:nvCxnSpPr>
      <xdr:spPr>
        <a:xfrm flipV="1">
          <a:off x="13703300" y="64753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78" name="n_1aveValue【認定こども園・幼稚園・保育所】&#10;有形固定資産減価償却率">
          <a:extLst>
            <a:ext uri="{FF2B5EF4-FFF2-40B4-BE49-F238E27FC236}">
              <a16:creationId xmlns:a16="http://schemas.microsoft.com/office/drawing/2014/main" id="{31756744-355B-4037-8E22-A201423B9343}"/>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79" name="n_2aveValue【認定こども園・幼稚園・保育所】&#10;有形固定資産減価償却率">
          <a:extLst>
            <a:ext uri="{FF2B5EF4-FFF2-40B4-BE49-F238E27FC236}">
              <a16:creationId xmlns:a16="http://schemas.microsoft.com/office/drawing/2014/main" id="{D68C40BB-554D-4344-9253-88277ECE33C6}"/>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80" name="n_3aveValue【認定こども園・幼稚園・保育所】&#10;有形固定資産減価償却率">
          <a:extLst>
            <a:ext uri="{FF2B5EF4-FFF2-40B4-BE49-F238E27FC236}">
              <a16:creationId xmlns:a16="http://schemas.microsoft.com/office/drawing/2014/main" id="{A66C3608-9BE4-4727-AEA2-13176B2A4F4E}"/>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81" name="n_1mainValue【認定こども園・幼稚園・保育所】&#10;有形固定資産減価償却率">
          <a:extLst>
            <a:ext uri="{FF2B5EF4-FFF2-40B4-BE49-F238E27FC236}">
              <a16:creationId xmlns:a16="http://schemas.microsoft.com/office/drawing/2014/main" id="{6B9B45F3-3F2F-45C5-934C-5B16694296E1}"/>
            </a:ext>
          </a:extLst>
        </xdr:cNvPr>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482" name="n_2mainValue【認定こども園・幼稚園・保育所】&#10;有形固定資産減価償却率">
          <a:extLst>
            <a:ext uri="{FF2B5EF4-FFF2-40B4-BE49-F238E27FC236}">
              <a16:creationId xmlns:a16="http://schemas.microsoft.com/office/drawing/2014/main" id="{92E3E452-F804-44D1-8FFD-11805A27338F}"/>
            </a:ext>
          </a:extLst>
        </xdr:cNvPr>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70774</xdr:rowOff>
    </xdr:from>
    <xdr:ext cx="405111" cy="259045"/>
    <xdr:sp macro="" textlink="">
      <xdr:nvSpPr>
        <xdr:cNvPr id="483" name="n_3mainValue【認定こども園・幼稚園・保育所】&#10;有形固定資産減価償却率">
          <a:extLst>
            <a:ext uri="{FF2B5EF4-FFF2-40B4-BE49-F238E27FC236}">
              <a16:creationId xmlns:a16="http://schemas.microsoft.com/office/drawing/2014/main" id="{37433477-1534-42C0-A7CE-A8F81C6EE2BB}"/>
            </a:ext>
          </a:extLst>
        </xdr:cNvPr>
        <xdr:cNvSpPr txBox="1"/>
      </xdr:nvSpPr>
      <xdr:spPr>
        <a:xfrm>
          <a:off x="13500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D7DA4126-182F-4566-B8E3-2E122F5B39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a:extLst>
            <a:ext uri="{FF2B5EF4-FFF2-40B4-BE49-F238E27FC236}">
              <a16:creationId xmlns:a16="http://schemas.microsoft.com/office/drawing/2014/main" id="{1D4B4AFC-D900-4A59-B770-1ED36ABE03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a:extLst>
            <a:ext uri="{FF2B5EF4-FFF2-40B4-BE49-F238E27FC236}">
              <a16:creationId xmlns:a16="http://schemas.microsoft.com/office/drawing/2014/main" id="{5EB521A9-B395-4EB1-AB29-492AEE5B56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a:extLst>
            <a:ext uri="{FF2B5EF4-FFF2-40B4-BE49-F238E27FC236}">
              <a16:creationId xmlns:a16="http://schemas.microsoft.com/office/drawing/2014/main" id="{9E7B5250-16A5-4ACA-A5F3-28F54ED191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a:extLst>
            <a:ext uri="{FF2B5EF4-FFF2-40B4-BE49-F238E27FC236}">
              <a16:creationId xmlns:a16="http://schemas.microsoft.com/office/drawing/2014/main" id="{027F826B-E6A2-48F4-A01C-58AC482289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a:extLst>
            <a:ext uri="{FF2B5EF4-FFF2-40B4-BE49-F238E27FC236}">
              <a16:creationId xmlns:a16="http://schemas.microsoft.com/office/drawing/2014/main" id="{C0C44B84-2E1B-478E-A1DA-6A4A54D965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a:extLst>
            <a:ext uri="{FF2B5EF4-FFF2-40B4-BE49-F238E27FC236}">
              <a16:creationId xmlns:a16="http://schemas.microsoft.com/office/drawing/2014/main" id="{656E908B-39FC-4117-AC00-E76A5DDA65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1B3CA910-0807-4BB6-A28A-26CDDB3E5D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5FDBD385-F97C-404A-81E7-1A775A8C39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29306592-6F5F-4FC9-803D-5C12EC61BE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B053563F-DB5B-4B57-825D-52134EA84D9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31BF8B40-EC6D-4F33-B42C-C438A8E0114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664EA580-2E0D-478F-944A-D536540F863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00689F73-1B29-4FA1-8C34-94555AF0320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A60D4B04-A3F5-46B5-A149-6B2039ECBD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7A0CF9EC-0B68-4B7E-8DD1-FF100D18817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C9943DBE-735E-4850-AEA0-BFB3F227B9D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BECF34CF-65CD-4567-A991-9BF4DAA1599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C74709AA-B555-4853-8C44-CBD39603EF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5F302CF6-B8AC-41BA-8605-F04DDC3A8A8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9F4FCDD4-E65C-47E1-810B-22BB8A1011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53AF8F21-0BE8-4CEA-A818-4932D073461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認定こども園・幼稚園・保育所】&#10;一人当たり面積グラフ枠">
          <a:extLst>
            <a:ext uri="{FF2B5EF4-FFF2-40B4-BE49-F238E27FC236}">
              <a16:creationId xmlns:a16="http://schemas.microsoft.com/office/drawing/2014/main" id="{5813D796-D792-4A8C-8467-1F50D8FA65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507" name="直線コネクタ 506">
          <a:extLst>
            <a:ext uri="{FF2B5EF4-FFF2-40B4-BE49-F238E27FC236}">
              <a16:creationId xmlns:a16="http://schemas.microsoft.com/office/drawing/2014/main" id="{1C52D6E2-AB0B-4BAA-A3AE-E14E0DD01F65}"/>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508" name="【認定こども園・幼稚園・保育所】&#10;一人当たり面積最小値テキスト">
          <a:extLst>
            <a:ext uri="{FF2B5EF4-FFF2-40B4-BE49-F238E27FC236}">
              <a16:creationId xmlns:a16="http://schemas.microsoft.com/office/drawing/2014/main" id="{4714A246-F319-498D-BBA4-D94D2D51F763}"/>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509" name="直線コネクタ 508">
          <a:extLst>
            <a:ext uri="{FF2B5EF4-FFF2-40B4-BE49-F238E27FC236}">
              <a16:creationId xmlns:a16="http://schemas.microsoft.com/office/drawing/2014/main" id="{08BBA9AE-7188-4051-9AB6-C000E04DE4EC}"/>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510" name="【認定こども園・幼稚園・保育所】&#10;一人当たり面積最大値テキスト">
          <a:extLst>
            <a:ext uri="{FF2B5EF4-FFF2-40B4-BE49-F238E27FC236}">
              <a16:creationId xmlns:a16="http://schemas.microsoft.com/office/drawing/2014/main" id="{458301BC-C0F7-4F42-AA6B-D21144B24778}"/>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511" name="直線コネクタ 510">
          <a:extLst>
            <a:ext uri="{FF2B5EF4-FFF2-40B4-BE49-F238E27FC236}">
              <a16:creationId xmlns:a16="http://schemas.microsoft.com/office/drawing/2014/main" id="{CDB99A9A-FB14-4515-906F-67A48E0DCA2C}"/>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512" name="【認定こども園・幼稚園・保育所】&#10;一人当たり面積平均値テキスト">
          <a:extLst>
            <a:ext uri="{FF2B5EF4-FFF2-40B4-BE49-F238E27FC236}">
              <a16:creationId xmlns:a16="http://schemas.microsoft.com/office/drawing/2014/main" id="{2CFCC958-DCFC-4732-9067-E1A3EF0C661F}"/>
            </a:ext>
          </a:extLst>
        </xdr:cNvPr>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513" name="フローチャート: 判断 512">
          <a:extLst>
            <a:ext uri="{FF2B5EF4-FFF2-40B4-BE49-F238E27FC236}">
              <a16:creationId xmlns:a16="http://schemas.microsoft.com/office/drawing/2014/main" id="{BD43063A-0E74-4CBB-B410-62EF4D3E3775}"/>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514" name="フローチャート: 判断 513">
          <a:extLst>
            <a:ext uri="{FF2B5EF4-FFF2-40B4-BE49-F238E27FC236}">
              <a16:creationId xmlns:a16="http://schemas.microsoft.com/office/drawing/2014/main" id="{1AD394B5-C72D-4881-BB41-B8B2951F9B81}"/>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515" name="フローチャート: 判断 514">
          <a:extLst>
            <a:ext uri="{FF2B5EF4-FFF2-40B4-BE49-F238E27FC236}">
              <a16:creationId xmlns:a16="http://schemas.microsoft.com/office/drawing/2014/main" id="{CB44B826-1A28-4977-8537-F43133A54AC1}"/>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516" name="フローチャート: 判断 515">
          <a:extLst>
            <a:ext uri="{FF2B5EF4-FFF2-40B4-BE49-F238E27FC236}">
              <a16:creationId xmlns:a16="http://schemas.microsoft.com/office/drawing/2014/main" id="{6B29E8F1-8901-4FE2-93A8-237000EDAD5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6ECA9B4F-F826-4D40-A2FF-F9AE4F3ED1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667FFA46-2248-4505-9F81-916F1807B8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1833803-2CE8-44E0-A4FA-D66117EC64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DD632F04-F54C-44A4-B908-8F340D511B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628128D-80B5-4915-9DE4-9095ECD3B0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22" name="楕円 521">
          <a:extLst>
            <a:ext uri="{FF2B5EF4-FFF2-40B4-BE49-F238E27FC236}">
              <a16:creationId xmlns:a16="http://schemas.microsoft.com/office/drawing/2014/main" id="{8BCE5A7A-23B6-4399-9B7F-37833AE43A2B}"/>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523" name="【認定こども園・幼稚園・保育所】&#10;一人当たり面積該当値テキスト">
          <a:extLst>
            <a:ext uri="{FF2B5EF4-FFF2-40B4-BE49-F238E27FC236}">
              <a16:creationId xmlns:a16="http://schemas.microsoft.com/office/drawing/2014/main" id="{94C335F4-3DD6-4E5B-BE17-22EC40BD376C}"/>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127000</xdr:rowOff>
    </xdr:from>
    <xdr:to>
      <xdr:col>112</xdr:col>
      <xdr:colOff>38100</xdr:colOff>
      <xdr:row>40</xdr:row>
      <xdr:rowOff>57150</xdr:rowOff>
    </xdr:to>
    <xdr:sp macro="" textlink="">
      <xdr:nvSpPr>
        <xdr:cNvPr id="524" name="楕円 523">
          <a:extLst>
            <a:ext uri="{FF2B5EF4-FFF2-40B4-BE49-F238E27FC236}">
              <a16:creationId xmlns:a16="http://schemas.microsoft.com/office/drawing/2014/main" id="{B1F706EF-1686-4651-AA17-6D78FB6480CC}"/>
            </a:ext>
          </a:extLst>
        </xdr:cNvPr>
        <xdr:cNvSpPr/>
      </xdr:nvSpPr>
      <xdr:spPr>
        <a:xfrm>
          <a:off x="212725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6350</xdr:rowOff>
    </xdr:to>
    <xdr:cxnSp macro="">
      <xdr:nvCxnSpPr>
        <xdr:cNvPr id="525" name="直線コネクタ 524">
          <a:extLst>
            <a:ext uri="{FF2B5EF4-FFF2-40B4-BE49-F238E27FC236}">
              <a16:creationId xmlns:a16="http://schemas.microsoft.com/office/drawing/2014/main" id="{775D75CB-2141-49C2-8838-4E0F5B675416}"/>
            </a:ext>
          </a:extLst>
        </xdr:cNvPr>
        <xdr:cNvCxnSpPr/>
      </xdr:nvCxnSpPr>
      <xdr:spPr>
        <a:xfrm flipV="1">
          <a:off x="21323300" y="68580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526" name="楕円 525">
          <a:extLst>
            <a:ext uri="{FF2B5EF4-FFF2-40B4-BE49-F238E27FC236}">
              <a16:creationId xmlns:a16="http://schemas.microsoft.com/office/drawing/2014/main" id="{2629EB4B-9CD3-4F62-AE9A-852579CAFAE8}"/>
            </a:ext>
          </a:extLst>
        </xdr:cNvPr>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6350</xdr:rowOff>
    </xdr:from>
    <xdr:to>
      <xdr:col>111</xdr:col>
      <xdr:colOff>177800</xdr:colOff>
      <xdr:row>40</xdr:row>
      <xdr:rowOff>15240</xdr:rowOff>
    </xdr:to>
    <xdr:cxnSp macro="">
      <xdr:nvCxnSpPr>
        <xdr:cNvPr id="527" name="直線コネクタ 526">
          <a:extLst>
            <a:ext uri="{FF2B5EF4-FFF2-40B4-BE49-F238E27FC236}">
              <a16:creationId xmlns:a16="http://schemas.microsoft.com/office/drawing/2014/main" id="{28D41EAC-4332-4F63-9F73-037A7BA43B2D}"/>
            </a:ext>
          </a:extLst>
        </xdr:cNvPr>
        <xdr:cNvCxnSpPr/>
      </xdr:nvCxnSpPr>
      <xdr:spPr>
        <a:xfrm flipV="1">
          <a:off x="20434300" y="68643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140970</xdr:rowOff>
    </xdr:from>
    <xdr:to>
      <xdr:col>102</xdr:col>
      <xdr:colOff>165100</xdr:colOff>
      <xdr:row>40</xdr:row>
      <xdr:rowOff>71120</xdr:rowOff>
    </xdr:to>
    <xdr:sp macro="" textlink="">
      <xdr:nvSpPr>
        <xdr:cNvPr id="528" name="楕円 527">
          <a:extLst>
            <a:ext uri="{FF2B5EF4-FFF2-40B4-BE49-F238E27FC236}">
              <a16:creationId xmlns:a16="http://schemas.microsoft.com/office/drawing/2014/main" id="{6624F9F6-3277-4F9B-AB71-6AF0F701DDFA}"/>
            </a:ext>
          </a:extLst>
        </xdr:cNvPr>
        <xdr:cNvSpPr/>
      </xdr:nvSpPr>
      <xdr:spPr>
        <a:xfrm>
          <a:off x="19494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20320</xdr:rowOff>
    </xdr:to>
    <xdr:cxnSp macro="">
      <xdr:nvCxnSpPr>
        <xdr:cNvPr id="529" name="直線コネクタ 528">
          <a:extLst>
            <a:ext uri="{FF2B5EF4-FFF2-40B4-BE49-F238E27FC236}">
              <a16:creationId xmlns:a16="http://schemas.microsoft.com/office/drawing/2014/main" id="{F2D4E9A3-3798-4E7B-B53E-800E51FC91D0}"/>
            </a:ext>
          </a:extLst>
        </xdr:cNvPr>
        <xdr:cNvCxnSpPr/>
      </xdr:nvCxnSpPr>
      <xdr:spPr>
        <a:xfrm flipV="1">
          <a:off x="19545300" y="68732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530" name="n_1aveValue【認定こども園・幼稚園・保育所】&#10;一人当たり面積">
          <a:extLst>
            <a:ext uri="{FF2B5EF4-FFF2-40B4-BE49-F238E27FC236}">
              <a16:creationId xmlns:a16="http://schemas.microsoft.com/office/drawing/2014/main" id="{76ABA72F-004E-4B06-B2C6-DFAB5F733F32}"/>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31" name="n_2aveValue【認定こども園・幼稚園・保育所】&#10;一人当たり面積">
          <a:extLst>
            <a:ext uri="{FF2B5EF4-FFF2-40B4-BE49-F238E27FC236}">
              <a16:creationId xmlns:a16="http://schemas.microsoft.com/office/drawing/2014/main" id="{EDE28B98-7A5E-4388-92FB-BBEF44B7B6BD}"/>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532" name="n_3aveValue【認定こども園・幼稚園・保育所】&#10;一人当たり面積">
          <a:extLst>
            <a:ext uri="{FF2B5EF4-FFF2-40B4-BE49-F238E27FC236}">
              <a16:creationId xmlns:a16="http://schemas.microsoft.com/office/drawing/2014/main" id="{8AEC9279-6B50-484A-B624-3DCDEF6A8E84}"/>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48277</xdr:rowOff>
    </xdr:from>
    <xdr:ext cx="469744" cy="259045"/>
    <xdr:sp macro="" textlink="">
      <xdr:nvSpPr>
        <xdr:cNvPr id="533" name="n_1mainValue【認定こども園・幼稚園・保育所】&#10;一人当たり面積">
          <a:extLst>
            <a:ext uri="{FF2B5EF4-FFF2-40B4-BE49-F238E27FC236}">
              <a16:creationId xmlns:a16="http://schemas.microsoft.com/office/drawing/2014/main" id="{4731C249-4C1B-469E-B7E3-2703DDF4ADA4}"/>
            </a:ext>
          </a:extLst>
        </xdr:cNvPr>
        <xdr:cNvSpPr txBox="1"/>
      </xdr:nvSpPr>
      <xdr:spPr>
        <a:xfrm>
          <a:off x="21075727" y="69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34" name="n_2mainValue【認定こども園・幼稚園・保育所】&#10;一人当たり面積">
          <a:extLst>
            <a:ext uri="{FF2B5EF4-FFF2-40B4-BE49-F238E27FC236}">
              <a16:creationId xmlns:a16="http://schemas.microsoft.com/office/drawing/2014/main" id="{3E49041B-9649-440A-8960-EE7A26B41E4C}"/>
            </a:ext>
          </a:extLst>
        </xdr:cNvPr>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62247</xdr:rowOff>
    </xdr:from>
    <xdr:ext cx="469744" cy="259045"/>
    <xdr:sp macro="" textlink="">
      <xdr:nvSpPr>
        <xdr:cNvPr id="535" name="n_3mainValue【認定こども園・幼稚園・保育所】&#10;一人当たり面積">
          <a:extLst>
            <a:ext uri="{FF2B5EF4-FFF2-40B4-BE49-F238E27FC236}">
              <a16:creationId xmlns:a16="http://schemas.microsoft.com/office/drawing/2014/main" id="{4A43EEE0-62A2-4735-A8A5-DBD18E3E38FB}"/>
            </a:ext>
          </a:extLst>
        </xdr:cNvPr>
        <xdr:cNvSpPr txBox="1"/>
      </xdr:nvSpPr>
      <xdr:spPr>
        <a:xfrm>
          <a:off x="193104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2EE99A04-D6B0-48BF-A4E5-FCF1E10305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7" name="正方形/長方形 536">
          <a:extLst>
            <a:ext uri="{FF2B5EF4-FFF2-40B4-BE49-F238E27FC236}">
              <a16:creationId xmlns:a16="http://schemas.microsoft.com/office/drawing/2014/main" id="{E539988B-8385-485A-BF32-5A1074C7E7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8" name="正方形/長方形 537">
          <a:extLst>
            <a:ext uri="{FF2B5EF4-FFF2-40B4-BE49-F238E27FC236}">
              <a16:creationId xmlns:a16="http://schemas.microsoft.com/office/drawing/2014/main" id="{793CE589-8EF9-426E-AC83-832F767D43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9" name="正方形/長方形 538">
          <a:extLst>
            <a:ext uri="{FF2B5EF4-FFF2-40B4-BE49-F238E27FC236}">
              <a16:creationId xmlns:a16="http://schemas.microsoft.com/office/drawing/2014/main" id="{B40FB5E2-C49D-403C-AEDE-41F2A30678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0" name="正方形/長方形 539">
          <a:extLst>
            <a:ext uri="{FF2B5EF4-FFF2-40B4-BE49-F238E27FC236}">
              <a16:creationId xmlns:a16="http://schemas.microsoft.com/office/drawing/2014/main" id="{C82998CA-58DA-4A92-9BE3-46093C6239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1" name="正方形/長方形 540">
          <a:extLst>
            <a:ext uri="{FF2B5EF4-FFF2-40B4-BE49-F238E27FC236}">
              <a16:creationId xmlns:a16="http://schemas.microsoft.com/office/drawing/2014/main" id="{64EE54F5-A47E-4C17-8A74-25078297AA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2" name="正方形/長方形 541">
          <a:extLst>
            <a:ext uri="{FF2B5EF4-FFF2-40B4-BE49-F238E27FC236}">
              <a16:creationId xmlns:a16="http://schemas.microsoft.com/office/drawing/2014/main" id="{5D21A029-F309-472F-9D46-88DD27B6E7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正方形/長方形 542">
          <a:extLst>
            <a:ext uri="{FF2B5EF4-FFF2-40B4-BE49-F238E27FC236}">
              <a16:creationId xmlns:a16="http://schemas.microsoft.com/office/drawing/2014/main" id="{0F86D715-BEAE-462D-AEEA-69F7CB7FCD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4" name="テキスト ボックス 543">
          <a:extLst>
            <a:ext uri="{FF2B5EF4-FFF2-40B4-BE49-F238E27FC236}">
              <a16:creationId xmlns:a16="http://schemas.microsoft.com/office/drawing/2014/main" id="{277F05E4-436B-4D19-ADA0-3CBE881CAF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5" name="直線コネクタ 544">
          <a:extLst>
            <a:ext uri="{FF2B5EF4-FFF2-40B4-BE49-F238E27FC236}">
              <a16:creationId xmlns:a16="http://schemas.microsoft.com/office/drawing/2014/main" id="{4B243992-8292-443C-AD0B-1F55F49123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6" name="テキスト ボックス 545">
          <a:extLst>
            <a:ext uri="{FF2B5EF4-FFF2-40B4-BE49-F238E27FC236}">
              <a16:creationId xmlns:a16="http://schemas.microsoft.com/office/drawing/2014/main" id="{B44ACED5-7B73-4F0C-AC34-F47BAD82198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7" name="直線コネクタ 546">
          <a:extLst>
            <a:ext uri="{FF2B5EF4-FFF2-40B4-BE49-F238E27FC236}">
              <a16:creationId xmlns:a16="http://schemas.microsoft.com/office/drawing/2014/main" id="{F3397656-D870-4600-9958-F94FE135C4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8" name="テキスト ボックス 547">
          <a:extLst>
            <a:ext uri="{FF2B5EF4-FFF2-40B4-BE49-F238E27FC236}">
              <a16:creationId xmlns:a16="http://schemas.microsoft.com/office/drawing/2014/main" id="{4B0FC0A5-DDD6-4C9F-86D2-E47B2D36F84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9" name="直線コネクタ 548">
          <a:extLst>
            <a:ext uri="{FF2B5EF4-FFF2-40B4-BE49-F238E27FC236}">
              <a16:creationId xmlns:a16="http://schemas.microsoft.com/office/drawing/2014/main" id="{A6422434-1A2F-4F29-AE69-A63DE5CC87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0" name="テキスト ボックス 549">
          <a:extLst>
            <a:ext uri="{FF2B5EF4-FFF2-40B4-BE49-F238E27FC236}">
              <a16:creationId xmlns:a16="http://schemas.microsoft.com/office/drawing/2014/main" id="{E94E97B1-3609-44AA-B45B-AF25276A916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1" name="直線コネクタ 550">
          <a:extLst>
            <a:ext uri="{FF2B5EF4-FFF2-40B4-BE49-F238E27FC236}">
              <a16:creationId xmlns:a16="http://schemas.microsoft.com/office/drawing/2014/main" id="{BE4F33DB-B324-4BFE-A899-418B34C196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2" name="テキスト ボックス 551">
          <a:extLst>
            <a:ext uri="{FF2B5EF4-FFF2-40B4-BE49-F238E27FC236}">
              <a16:creationId xmlns:a16="http://schemas.microsoft.com/office/drawing/2014/main" id="{AB97996B-530A-4DB7-A8AF-A700A7FD48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3" name="直線コネクタ 552">
          <a:extLst>
            <a:ext uri="{FF2B5EF4-FFF2-40B4-BE49-F238E27FC236}">
              <a16:creationId xmlns:a16="http://schemas.microsoft.com/office/drawing/2014/main" id="{7CCB6F72-8B35-46B5-B3C4-5E6E067527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4" name="テキスト ボックス 553">
          <a:extLst>
            <a:ext uri="{FF2B5EF4-FFF2-40B4-BE49-F238E27FC236}">
              <a16:creationId xmlns:a16="http://schemas.microsoft.com/office/drawing/2014/main" id="{AEB1BC03-5C38-4E9A-84F9-4F2E09FC691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5" name="直線コネクタ 554">
          <a:extLst>
            <a:ext uri="{FF2B5EF4-FFF2-40B4-BE49-F238E27FC236}">
              <a16:creationId xmlns:a16="http://schemas.microsoft.com/office/drawing/2014/main" id="{200DDD89-38F8-4823-9A30-2F71EC81173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03772F83-7773-4BC1-943A-047A439178E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C054AF33-4631-4540-B793-4D5EE4E2EB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C3FBADF5-676B-48D9-8302-8EBEBC7EB2D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学校施設】&#10;有形固定資産減価償却率グラフ枠">
          <a:extLst>
            <a:ext uri="{FF2B5EF4-FFF2-40B4-BE49-F238E27FC236}">
              <a16:creationId xmlns:a16="http://schemas.microsoft.com/office/drawing/2014/main" id="{86D250AB-2CA5-4441-86C7-9C3E7F3189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560" name="直線コネクタ 559">
          <a:extLst>
            <a:ext uri="{FF2B5EF4-FFF2-40B4-BE49-F238E27FC236}">
              <a16:creationId xmlns:a16="http://schemas.microsoft.com/office/drawing/2014/main" id="{8306B135-1BED-4FBB-879E-AE9D0E0CCAFE}"/>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561" name="【学校施設】&#10;有形固定資産減価償却率最小値テキスト">
          <a:extLst>
            <a:ext uri="{FF2B5EF4-FFF2-40B4-BE49-F238E27FC236}">
              <a16:creationId xmlns:a16="http://schemas.microsoft.com/office/drawing/2014/main" id="{F9676D2A-2151-4EC0-84C2-B05E49857A12}"/>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562" name="直線コネクタ 561">
          <a:extLst>
            <a:ext uri="{FF2B5EF4-FFF2-40B4-BE49-F238E27FC236}">
              <a16:creationId xmlns:a16="http://schemas.microsoft.com/office/drawing/2014/main" id="{66366D07-A0EC-4F24-A9A6-E8A570CF4FCB}"/>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563" name="【学校施設】&#10;有形固定資産減価償却率最大値テキスト">
          <a:extLst>
            <a:ext uri="{FF2B5EF4-FFF2-40B4-BE49-F238E27FC236}">
              <a16:creationId xmlns:a16="http://schemas.microsoft.com/office/drawing/2014/main" id="{D9883283-A58F-494F-9AFC-F0ADAD0377BD}"/>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564" name="直線コネクタ 563">
          <a:extLst>
            <a:ext uri="{FF2B5EF4-FFF2-40B4-BE49-F238E27FC236}">
              <a16:creationId xmlns:a16="http://schemas.microsoft.com/office/drawing/2014/main" id="{0D3BAF3D-6E19-41FB-B1C1-A0F72814A28C}"/>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565" name="【学校施設】&#10;有形固定資産減価償却率平均値テキスト">
          <a:extLst>
            <a:ext uri="{FF2B5EF4-FFF2-40B4-BE49-F238E27FC236}">
              <a16:creationId xmlns:a16="http://schemas.microsoft.com/office/drawing/2014/main" id="{70B203E8-8CE5-41D5-BA09-9D08E010F173}"/>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66" name="フローチャート: 判断 565">
          <a:extLst>
            <a:ext uri="{FF2B5EF4-FFF2-40B4-BE49-F238E27FC236}">
              <a16:creationId xmlns:a16="http://schemas.microsoft.com/office/drawing/2014/main" id="{69C80BB6-58C1-4E72-AAE8-2692972E894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67" name="フローチャート: 判断 566">
          <a:extLst>
            <a:ext uri="{FF2B5EF4-FFF2-40B4-BE49-F238E27FC236}">
              <a16:creationId xmlns:a16="http://schemas.microsoft.com/office/drawing/2014/main" id="{0CA9EB7C-CC24-4225-A610-4238D3245598}"/>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68" name="フローチャート: 判断 567">
          <a:extLst>
            <a:ext uri="{FF2B5EF4-FFF2-40B4-BE49-F238E27FC236}">
              <a16:creationId xmlns:a16="http://schemas.microsoft.com/office/drawing/2014/main" id="{250AA1A6-5FEF-4B76-BC98-37602F80B0A6}"/>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69" name="フローチャート: 判断 568">
          <a:extLst>
            <a:ext uri="{FF2B5EF4-FFF2-40B4-BE49-F238E27FC236}">
              <a16:creationId xmlns:a16="http://schemas.microsoft.com/office/drawing/2014/main" id="{8D6337D1-0AB4-442C-9589-C3FF2A9DC496}"/>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355E4837-1320-434E-B781-059B686467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89A45A42-63C0-4647-A5A0-4D50BCFA99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C8ADCF7-3ED2-4D6B-AA16-0FFD7E3DD5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23EE6AC-D158-4480-B3F9-3DDFC0E4AF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8D18BD42-1587-4E60-B34D-E4CC5977AC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575" name="楕円 574">
          <a:extLst>
            <a:ext uri="{FF2B5EF4-FFF2-40B4-BE49-F238E27FC236}">
              <a16:creationId xmlns:a16="http://schemas.microsoft.com/office/drawing/2014/main" id="{A22D8B84-F721-44EF-B74C-D78A8B53260C}"/>
            </a:ext>
          </a:extLst>
        </xdr:cNvPr>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576" name="【学校施設】&#10;有形固定資産減価償却率該当値テキスト">
          <a:extLst>
            <a:ext uri="{FF2B5EF4-FFF2-40B4-BE49-F238E27FC236}">
              <a16:creationId xmlns:a16="http://schemas.microsoft.com/office/drawing/2014/main" id="{4E7E366F-8AEB-47C8-B3A2-2AB76DE9FB77}"/>
            </a:ext>
          </a:extLst>
        </xdr:cNvPr>
        <xdr:cNvSpPr txBox="1"/>
      </xdr:nvSpPr>
      <xdr:spPr>
        <a:xfrm>
          <a:off x="16357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77" name="楕円 576">
          <a:extLst>
            <a:ext uri="{FF2B5EF4-FFF2-40B4-BE49-F238E27FC236}">
              <a16:creationId xmlns:a16="http://schemas.microsoft.com/office/drawing/2014/main" id="{D8D9C3B8-EF5F-4473-82B5-DFA85D2B4D37}"/>
            </a:ext>
          </a:extLst>
        </xdr:cNvPr>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57</xdr:row>
      <xdr:rowOff>160020</xdr:rowOff>
    </xdr:to>
    <xdr:cxnSp macro="">
      <xdr:nvCxnSpPr>
        <xdr:cNvPr id="578" name="直線コネクタ 577">
          <a:extLst>
            <a:ext uri="{FF2B5EF4-FFF2-40B4-BE49-F238E27FC236}">
              <a16:creationId xmlns:a16="http://schemas.microsoft.com/office/drawing/2014/main" id="{6D297817-22F9-40E5-B3EA-C332279A1EFB}"/>
            </a:ext>
          </a:extLst>
        </xdr:cNvPr>
        <xdr:cNvCxnSpPr/>
      </xdr:nvCxnSpPr>
      <xdr:spPr>
        <a:xfrm flipV="1">
          <a:off x="15481300" y="9928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579" name="楕円 578">
          <a:extLst>
            <a:ext uri="{FF2B5EF4-FFF2-40B4-BE49-F238E27FC236}">
              <a16:creationId xmlns:a16="http://schemas.microsoft.com/office/drawing/2014/main" id="{6C2D6F7D-2AE7-481C-B74E-BFC7C00586CE}"/>
            </a:ext>
          </a:extLst>
        </xdr:cNvPr>
        <xdr:cNvSpPr/>
      </xdr:nvSpPr>
      <xdr:spPr>
        <a:xfrm>
          <a:off x="1454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7620</xdr:rowOff>
    </xdr:to>
    <xdr:cxnSp macro="">
      <xdr:nvCxnSpPr>
        <xdr:cNvPr id="580" name="直線コネクタ 579">
          <a:extLst>
            <a:ext uri="{FF2B5EF4-FFF2-40B4-BE49-F238E27FC236}">
              <a16:creationId xmlns:a16="http://schemas.microsoft.com/office/drawing/2014/main" id="{16833CC7-7288-459A-990A-64E87F793CB5}"/>
            </a:ext>
          </a:extLst>
        </xdr:cNvPr>
        <xdr:cNvCxnSpPr/>
      </xdr:nvCxnSpPr>
      <xdr:spPr>
        <a:xfrm flipV="1">
          <a:off x="14592300" y="9932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581" name="楕円 580">
          <a:extLst>
            <a:ext uri="{FF2B5EF4-FFF2-40B4-BE49-F238E27FC236}">
              <a16:creationId xmlns:a16="http://schemas.microsoft.com/office/drawing/2014/main" id="{A468A7AC-EFE8-4B13-9DCB-99A537432863}"/>
            </a:ext>
          </a:extLst>
        </xdr:cNvPr>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xdr:rowOff>
    </xdr:from>
    <xdr:to>
      <xdr:col>76</xdr:col>
      <xdr:colOff>114300</xdr:colOff>
      <xdr:row>58</xdr:row>
      <xdr:rowOff>32385</xdr:rowOff>
    </xdr:to>
    <xdr:cxnSp macro="">
      <xdr:nvCxnSpPr>
        <xdr:cNvPr id="582" name="直線コネクタ 581">
          <a:extLst>
            <a:ext uri="{FF2B5EF4-FFF2-40B4-BE49-F238E27FC236}">
              <a16:creationId xmlns:a16="http://schemas.microsoft.com/office/drawing/2014/main" id="{B5230442-8BFF-42E1-AF57-1AD8C75FCF18}"/>
            </a:ext>
          </a:extLst>
        </xdr:cNvPr>
        <xdr:cNvCxnSpPr/>
      </xdr:nvCxnSpPr>
      <xdr:spPr>
        <a:xfrm flipV="1">
          <a:off x="13703300" y="99517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83" name="n_1aveValue【学校施設】&#10;有形固定資産減価償却率">
          <a:extLst>
            <a:ext uri="{FF2B5EF4-FFF2-40B4-BE49-F238E27FC236}">
              <a16:creationId xmlns:a16="http://schemas.microsoft.com/office/drawing/2014/main" id="{D50A6AC0-449C-4C5D-BE90-7D7572F73FC8}"/>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84" name="n_2aveValue【学校施設】&#10;有形固定資産減価償却率">
          <a:extLst>
            <a:ext uri="{FF2B5EF4-FFF2-40B4-BE49-F238E27FC236}">
              <a16:creationId xmlns:a16="http://schemas.microsoft.com/office/drawing/2014/main" id="{4AA9AF3B-1191-41AA-B89F-2174CAE6B576}"/>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85" name="n_3aveValue【学校施設】&#10;有形固定資産減価償却率">
          <a:extLst>
            <a:ext uri="{FF2B5EF4-FFF2-40B4-BE49-F238E27FC236}">
              <a16:creationId xmlns:a16="http://schemas.microsoft.com/office/drawing/2014/main" id="{A762F7F7-4549-4F15-8D13-7220E1B4C603}"/>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86" name="n_1mainValue【学校施設】&#10;有形固定資産減価償却率">
          <a:extLst>
            <a:ext uri="{FF2B5EF4-FFF2-40B4-BE49-F238E27FC236}">
              <a16:creationId xmlns:a16="http://schemas.microsoft.com/office/drawing/2014/main" id="{A37760E1-4EBC-497A-AC39-25A0D72BEB38}"/>
            </a:ext>
          </a:extLst>
        </xdr:cNvPr>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587" name="n_2mainValue【学校施設】&#10;有形固定資産減価償却率">
          <a:extLst>
            <a:ext uri="{FF2B5EF4-FFF2-40B4-BE49-F238E27FC236}">
              <a16:creationId xmlns:a16="http://schemas.microsoft.com/office/drawing/2014/main" id="{F1DFA97E-6FA8-4D07-AD4C-BE843ECFFE71}"/>
            </a:ext>
          </a:extLst>
        </xdr:cNvPr>
        <xdr:cNvSpPr txBox="1"/>
      </xdr:nvSpPr>
      <xdr:spPr>
        <a:xfrm>
          <a:off x="14389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588" name="n_3mainValue【学校施設】&#10;有形固定資産減価償却率">
          <a:extLst>
            <a:ext uri="{FF2B5EF4-FFF2-40B4-BE49-F238E27FC236}">
              <a16:creationId xmlns:a16="http://schemas.microsoft.com/office/drawing/2014/main" id="{9EFE9457-BFA3-4454-B9BD-976BE1C2519D}"/>
            </a:ext>
          </a:extLst>
        </xdr:cNvPr>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a:extLst>
            <a:ext uri="{FF2B5EF4-FFF2-40B4-BE49-F238E27FC236}">
              <a16:creationId xmlns:a16="http://schemas.microsoft.com/office/drawing/2014/main" id="{E09F0D96-B876-430D-9DED-A85C1515AA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a:extLst>
            <a:ext uri="{FF2B5EF4-FFF2-40B4-BE49-F238E27FC236}">
              <a16:creationId xmlns:a16="http://schemas.microsoft.com/office/drawing/2014/main" id="{8C08C134-7CCD-49A4-98D5-957B8DE42D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a:extLst>
            <a:ext uri="{FF2B5EF4-FFF2-40B4-BE49-F238E27FC236}">
              <a16:creationId xmlns:a16="http://schemas.microsoft.com/office/drawing/2014/main" id="{13F8C13C-4AD3-4C59-BA9D-446AB79C61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a:extLst>
            <a:ext uri="{FF2B5EF4-FFF2-40B4-BE49-F238E27FC236}">
              <a16:creationId xmlns:a16="http://schemas.microsoft.com/office/drawing/2014/main" id="{749C270D-9885-4483-BD29-680436C6DF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a:extLst>
            <a:ext uri="{FF2B5EF4-FFF2-40B4-BE49-F238E27FC236}">
              <a16:creationId xmlns:a16="http://schemas.microsoft.com/office/drawing/2014/main" id="{D151CCD5-A3C4-46E3-97D7-2D35A06F61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a:extLst>
            <a:ext uri="{FF2B5EF4-FFF2-40B4-BE49-F238E27FC236}">
              <a16:creationId xmlns:a16="http://schemas.microsoft.com/office/drawing/2014/main" id="{A1E474CA-DC75-48BA-BDC2-F70679263B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a:extLst>
            <a:ext uri="{FF2B5EF4-FFF2-40B4-BE49-F238E27FC236}">
              <a16:creationId xmlns:a16="http://schemas.microsoft.com/office/drawing/2014/main" id="{9B78F449-3FFE-4AE2-803E-50AEA5DE83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86BE4081-85A6-4C5E-B35A-2F4B648FAA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a:extLst>
            <a:ext uri="{FF2B5EF4-FFF2-40B4-BE49-F238E27FC236}">
              <a16:creationId xmlns:a16="http://schemas.microsoft.com/office/drawing/2014/main" id="{0B2037B2-F409-4BB3-9725-BBA1161E82C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a:extLst>
            <a:ext uri="{FF2B5EF4-FFF2-40B4-BE49-F238E27FC236}">
              <a16:creationId xmlns:a16="http://schemas.microsoft.com/office/drawing/2014/main" id="{F02717DA-6BCF-4B00-BC0B-5F4FF9BF90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9" name="直線コネクタ 598">
          <a:extLst>
            <a:ext uri="{FF2B5EF4-FFF2-40B4-BE49-F238E27FC236}">
              <a16:creationId xmlns:a16="http://schemas.microsoft.com/office/drawing/2014/main" id="{6101BC02-A49C-4510-9289-9DEB3FC4942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3183D0EE-C12C-4D51-9F5F-5653A90A948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1" name="直線コネクタ 600">
          <a:extLst>
            <a:ext uri="{FF2B5EF4-FFF2-40B4-BE49-F238E27FC236}">
              <a16:creationId xmlns:a16="http://schemas.microsoft.com/office/drawing/2014/main" id="{6120F75C-BD03-4CAE-82ED-C5A782D5528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2" name="テキスト ボックス 601">
          <a:extLst>
            <a:ext uri="{FF2B5EF4-FFF2-40B4-BE49-F238E27FC236}">
              <a16:creationId xmlns:a16="http://schemas.microsoft.com/office/drawing/2014/main" id="{80E94050-0B42-4BE4-8962-879159B2E41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3" name="直線コネクタ 602">
          <a:extLst>
            <a:ext uri="{FF2B5EF4-FFF2-40B4-BE49-F238E27FC236}">
              <a16:creationId xmlns:a16="http://schemas.microsoft.com/office/drawing/2014/main" id="{C570F606-C947-4C8B-9E01-7BBA90A117F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4" name="テキスト ボックス 603">
          <a:extLst>
            <a:ext uri="{FF2B5EF4-FFF2-40B4-BE49-F238E27FC236}">
              <a16:creationId xmlns:a16="http://schemas.microsoft.com/office/drawing/2014/main" id="{74F7E5F4-0102-479A-A029-33C30723E51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5" name="直線コネクタ 604">
          <a:extLst>
            <a:ext uri="{FF2B5EF4-FFF2-40B4-BE49-F238E27FC236}">
              <a16:creationId xmlns:a16="http://schemas.microsoft.com/office/drawing/2014/main" id="{7BAD1623-C01C-4531-B3F0-1F7F750DEF3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6" name="テキスト ボックス 605">
          <a:extLst>
            <a:ext uri="{FF2B5EF4-FFF2-40B4-BE49-F238E27FC236}">
              <a16:creationId xmlns:a16="http://schemas.microsoft.com/office/drawing/2014/main" id="{2C1D2BC3-0186-42E0-8298-024FDC20569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7" name="直線コネクタ 606">
          <a:extLst>
            <a:ext uri="{FF2B5EF4-FFF2-40B4-BE49-F238E27FC236}">
              <a16:creationId xmlns:a16="http://schemas.microsoft.com/office/drawing/2014/main" id="{A2C80F90-A1DB-4229-A5A1-0A83C745556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8" name="テキスト ボックス 607">
          <a:extLst>
            <a:ext uri="{FF2B5EF4-FFF2-40B4-BE49-F238E27FC236}">
              <a16:creationId xmlns:a16="http://schemas.microsoft.com/office/drawing/2014/main" id="{F04BCAB3-DB99-422E-AA3B-2E8E843D2BA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9" name="直線コネクタ 608">
          <a:extLst>
            <a:ext uri="{FF2B5EF4-FFF2-40B4-BE49-F238E27FC236}">
              <a16:creationId xmlns:a16="http://schemas.microsoft.com/office/drawing/2014/main" id="{7D422CCD-BC8E-4B2C-BC92-D851BF9631F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0" name="テキスト ボックス 609">
          <a:extLst>
            <a:ext uri="{FF2B5EF4-FFF2-40B4-BE49-F238E27FC236}">
              <a16:creationId xmlns:a16="http://schemas.microsoft.com/office/drawing/2014/main" id="{F1FE0AEE-35E1-4ED0-8620-6F058319D6F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a:extLst>
            <a:ext uri="{FF2B5EF4-FFF2-40B4-BE49-F238E27FC236}">
              <a16:creationId xmlns:a16="http://schemas.microsoft.com/office/drawing/2014/main" id="{A8C2C67A-81AF-4A95-8E05-7F6FA407DE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a:extLst>
            <a:ext uri="{FF2B5EF4-FFF2-40B4-BE49-F238E27FC236}">
              <a16:creationId xmlns:a16="http://schemas.microsoft.com/office/drawing/2014/main" id="{C930044C-DA74-4A88-B920-90C59CD753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学校施設】&#10;一人当たり面積グラフ枠">
          <a:extLst>
            <a:ext uri="{FF2B5EF4-FFF2-40B4-BE49-F238E27FC236}">
              <a16:creationId xmlns:a16="http://schemas.microsoft.com/office/drawing/2014/main" id="{71B7612B-F32A-4FA6-8078-794D110E83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614" name="直線コネクタ 613">
          <a:extLst>
            <a:ext uri="{FF2B5EF4-FFF2-40B4-BE49-F238E27FC236}">
              <a16:creationId xmlns:a16="http://schemas.microsoft.com/office/drawing/2014/main" id="{E7E66EBC-E57F-4607-A40C-7714C598F5EF}"/>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615" name="【学校施設】&#10;一人当たり面積最小値テキスト">
          <a:extLst>
            <a:ext uri="{FF2B5EF4-FFF2-40B4-BE49-F238E27FC236}">
              <a16:creationId xmlns:a16="http://schemas.microsoft.com/office/drawing/2014/main" id="{3DE9A50F-A390-406A-BC56-692654EE28B6}"/>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616" name="直線コネクタ 615">
          <a:extLst>
            <a:ext uri="{FF2B5EF4-FFF2-40B4-BE49-F238E27FC236}">
              <a16:creationId xmlns:a16="http://schemas.microsoft.com/office/drawing/2014/main" id="{621C939F-EC94-4F29-95E2-E2DD4B79D6E6}"/>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617" name="【学校施設】&#10;一人当たり面積最大値テキスト">
          <a:extLst>
            <a:ext uri="{FF2B5EF4-FFF2-40B4-BE49-F238E27FC236}">
              <a16:creationId xmlns:a16="http://schemas.microsoft.com/office/drawing/2014/main" id="{3E3DCBD7-9DA2-4940-A4D7-1EFAF33BEEA1}"/>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618" name="直線コネクタ 617">
          <a:extLst>
            <a:ext uri="{FF2B5EF4-FFF2-40B4-BE49-F238E27FC236}">
              <a16:creationId xmlns:a16="http://schemas.microsoft.com/office/drawing/2014/main" id="{CC5C2B6D-4049-4C20-BBB3-0238761B5342}"/>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619" name="【学校施設】&#10;一人当たり面積平均値テキスト">
          <a:extLst>
            <a:ext uri="{FF2B5EF4-FFF2-40B4-BE49-F238E27FC236}">
              <a16:creationId xmlns:a16="http://schemas.microsoft.com/office/drawing/2014/main" id="{01F136E6-2CB9-45CF-9A32-D3C373596A08}"/>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620" name="フローチャート: 判断 619">
          <a:extLst>
            <a:ext uri="{FF2B5EF4-FFF2-40B4-BE49-F238E27FC236}">
              <a16:creationId xmlns:a16="http://schemas.microsoft.com/office/drawing/2014/main" id="{6A4E7861-D10F-405E-A2B5-3CBBECEAD0AF}"/>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621" name="フローチャート: 判断 620">
          <a:extLst>
            <a:ext uri="{FF2B5EF4-FFF2-40B4-BE49-F238E27FC236}">
              <a16:creationId xmlns:a16="http://schemas.microsoft.com/office/drawing/2014/main" id="{88A4EABD-7D96-4AAA-A123-90C711D80EA7}"/>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622" name="フローチャート: 判断 621">
          <a:extLst>
            <a:ext uri="{FF2B5EF4-FFF2-40B4-BE49-F238E27FC236}">
              <a16:creationId xmlns:a16="http://schemas.microsoft.com/office/drawing/2014/main" id="{B8708506-A179-4934-A3F7-94CF1BEEF082}"/>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623" name="フローチャート: 判断 622">
          <a:extLst>
            <a:ext uri="{FF2B5EF4-FFF2-40B4-BE49-F238E27FC236}">
              <a16:creationId xmlns:a16="http://schemas.microsoft.com/office/drawing/2014/main" id="{30C130C6-AA41-47B5-B5B5-AD6E7286FD7F}"/>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6B44A6DD-DD61-4E13-BDA4-0B8DA74C40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87E01696-6DCA-4840-80B1-A72606C135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6AE9074-ED89-4468-9EAD-37877E4957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10EBF957-DA9C-488B-9DE9-30F6583BEB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5465BD66-9827-409A-8E9A-A78A06C7D0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122936</xdr:rowOff>
    </xdr:from>
    <xdr:to>
      <xdr:col>116</xdr:col>
      <xdr:colOff>114300</xdr:colOff>
      <xdr:row>60</xdr:row>
      <xdr:rowOff>53086</xdr:rowOff>
    </xdr:to>
    <xdr:sp macro="" textlink="">
      <xdr:nvSpPr>
        <xdr:cNvPr id="629" name="楕円 628">
          <a:extLst>
            <a:ext uri="{FF2B5EF4-FFF2-40B4-BE49-F238E27FC236}">
              <a16:creationId xmlns:a16="http://schemas.microsoft.com/office/drawing/2014/main" id="{24C0006A-12E0-4D64-B446-1CBB03ADB3EE}"/>
            </a:ext>
          </a:extLst>
        </xdr:cNvPr>
        <xdr:cNvSpPr/>
      </xdr:nvSpPr>
      <xdr:spPr>
        <a:xfrm>
          <a:off x="22110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145813</xdr:rowOff>
    </xdr:from>
    <xdr:ext cx="469744" cy="259045"/>
    <xdr:sp macro="" textlink="">
      <xdr:nvSpPr>
        <xdr:cNvPr id="630" name="【学校施設】&#10;一人当たり面積該当値テキスト">
          <a:extLst>
            <a:ext uri="{FF2B5EF4-FFF2-40B4-BE49-F238E27FC236}">
              <a16:creationId xmlns:a16="http://schemas.microsoft.com/office/drawing/2014/main" id="{C605690D-BCE6-4591-8FB7-7D9E633EB853}"/>
            </a:ext>
          </a:extLst>
        </xdr:cNvPr>
        <xdr:cNvSpPr txBox="1"/>
      </xdr:nvSpPr>
      <xdr:spPr>
        <a:xfrm>
          <a:off x="22199600" y="100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136326</xdr:rowOff>
    </xdr:from>
    <xdr:to>
      <xdr:col>112</xdr:col>
      <xdr:colOff>38100</xdr:colOff>
      <xdr:row>60</xdr:row>
      <xdr:rowOff>66476</xdr:rowOff>
    </xdr:to>
    <xdr:sp macro="" textlink="">
      <xdr:nvSpPr>
        <xdr:cNvPr id="631" name="楕円 630">
          <a:extLst>
            <a:ext uri="{FF2B5EF4-FFF2-40B4-BE49-F238E27FC236}">
              <a16:creationId xmlns:a16="http://schemas.microsoft.com/office/drawing/2014/main" id="{E1617953-8268-463E-BAE5-80B75E9F2009}"/>
            </a:ext>
          </a:extLst>
        </xdr:cNvPr>
        <xdr:cNvSpPr/>
      </xdr:nvSpPr>
      <xdr:spPr>
        <a:xfrm>
          <a:off x="21272500" y="102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2286</xdr:rowOff>
    </xdr:from>
    <xdr:to>
      <xdr:col>116</xdr:col>
      <xdr:colOff>63500</xdr:colOff>
      <xdr:row>60</xdr:row>
      <xdr:rowOff>15676</xdr:rowOff>
    </xdr:to>
    <xdr:cxnSp macro="">
      <xdr:nvCxnSpPr>
        <xdr:cNvPr id="632" name="直線コネクタ 631">
          <a:extLst>
            <a:ext uri="{FF2B5EF4-FFF2-40B4-BE49-F238E27FC236}">
              <a16:creationId xmlns:a16="http://schemas.microsoft.com/office/drawing/2014/main" id="{3FEEA751-29C5-4D28-B215-E7452A68714A}"/>
            </a:ext>
          </a:extLst>
        </xdr:cNvPr>
        <xdr:cNvCxnSpPr/>
      </xdr:nvCxnSpPr>
      <xdr:spPr>
        <a:xfrm flipV="1">
          <a:off x="21323300" y="10289286"/>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165064</xdr:rowOff>
    </xdr:from>
    <xdr:to>
      <xdr:col>107</xdr:col>
      <xdr:colOff>101600</xdr:colOff>
      <xdr:row>60</xdr:row>
      <xdr:rowOff>95214</xdr:rowOff>
    </xdr:to>
    <xdr:sp macro="" textlink="">
      <xdr:nvSpPr>
        <xdr:cNvPr id="633" name="楕円 632">
          <a:extLst>
            <a:ext uri="{FF2B5EF4-FFF2-40B4-BE49-F238E27FC236}">
              <a16:creationId xmlns:a16="http://schemas.microsoft.com/office/drawing/2014/main" id="{23897D93-D0D0-42EC-9E9D-F31F00DE270D}"/>
            </a:ext>
          </a:extLst>
        </xdr:cNvPr>
        <xdr:cNvSpPr/>
      </xdr:nvSpPr>
      <xdr:spPr>
        <a:xfrm>
          <a:off x="20383500" y="102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15676</xdr:rowOff>
    </xdr:from>
    <xdr:to>
      <xdr:col>111</xdr:col>
      <xdr:colOff>177800</xdr:colOff>
      <xdr:row>60</xdr:row>
      <xdr:rowOff>44414</xdr:rowOff>
    </xdr:to>
    <xdr:cxnSp macro="">
      <xdr:nvCxnSpPr>
        <xdr:cNvPr id="634" name="直線コネクタ 633">
          <a:extLst>
            <a:ext uri="{FF2B5EF4-FFF2-40B4-BE49-F238E27FC236}">
              <a16:creationId xmlns:a16="http://schemas.microsoft.com/office/drawing/2014/main" id="{725ED981-84B7-414E-A71F-A3289B560E67}"/>
            </a:ext>
          </a:extLst>
        </xdr:cNvPr>
        <xdr:cNvCxnSpPr/>
      </xdr:nvCxnSpPr>
      <xdr:spPr>
        <a:xfrm flipV="1">
          <a:off x="20434300" y="1030267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5044</xdr:rowOff>
    </xdr:from>
    <xdr:to>
      <xdr:col>102</xdr:col>
      <xdr:colOff>165100</xdr:colOff>
      <xdr:row>60</xdr:row>
      <xdr:rowOff>106644</xdr:rowOff>
    </xdr:to>
    <xdr:sp macro="" textlink="">
      <xdr:nvSpPr>
        <xdr:cNvPr id="635" name="楕円 634">
          <a:extLst>
            <a:ext uri="{FF2B5EF4-FFF2-40B4-BE49-F238E27FC236}">
              <a16:creationId xmlns:a16="http://schemas.microsoft.com/office/drawing/2014/main" id="{B52968C7-F6E9-4D8E-B646-5BA34F45B233}"/>
            </a:ext>
          </a:extLst>
        </xdr:cNvPr>
        <xdr:cNvSpPr/>
      </xdr:nvSpPr>
      <xdr:spPr>
        <a:xfrm>
          <a:off x="19494500" y="102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44414</xdr:rowOff>
    </xdr:from>
    <xdr:to>
      <xdr:col>107</xdr:col>
      <xdr:colOff>50800</xdr:colOff>
      <xdr:row>60</xdr:row>
      <xdr:rowOff>55844</xdr:rowOff>
    </xdr:to>
    <xdr:cxnSp macro="">
      <xdr:nvCxnSpPr>
        <xdr:cNvPr id="636" name="直線コネクタ 635">
          <a:extLst>
            <a:ext uri="{FF2B5EF4-FFF2-40B4-BE49-F238E27FC236}">
              <a16:creationId xmlns:a16="http://schemas.microsoft.com/office/drawing/2014/main" id="{4FF73A6E-64D3-4B2E-A248-20BC49FA4224}"/>
            </a:ext>
          </a:extLst>
        </xdr:cNvPr>
        <xdr:cNvCxnSpPr/>
      </xdr:nvCxnSpPr>
      <xdr:spPr>
        <a:xfrm flipV="1">
          <a:off x="19545300" y="103314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637" name="n_1aveValue【学校施設】&#10;一人当たり面積">
          <a:extLst>
            <a:ext uri="{FF2B5EF4-FFF2-40B4-BE49-F238E27FC236}">
              <a16:creationId xmlns:a16="http://schemas.microsoft.com/office/drawing/2014/main" id="{F068DA80-05B9-4C3A-A3FD-DCF6E4FC7F8C}"/>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638" name="n_2aveValue【学校施設】&#10;一人当たり面積">
          <a:extLst>
            <a:ext uri="{FF2B5EF4-FFF2-40B4-BE49-F238E27FC236}">
              <a16:creationId xmlns:a16="http://schemas.microsoft.com/office/drawing/2014/main" id="{4155C686-F2F8-405A-93BE-98820D3B2933}"/>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639" name="n_3aveValue【学校施設】&#10;一人当たり面積">
          <a:extLst>
            <a:ext uri="{FF2B5EF4-FFF2-40B4-BE49-F238E27FC236}">
              <a16:creationId xmlns:a16="http://schemas.microsoft.com/office/drawing/2014/main" id="{A5BEB5D6-0522-47EE-B3C9-A11FC1D4A3E3}"/>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83003</xdr:rowOff>
    </xdr:from>
    <xdr:ext cx="469744" cy="259045"/>
    <xdr:sp macro="" textlink="">
      <xdr:nvSpPr>
        <xdr:cNvPr id="640" name="n_1mainValue【学校施設】&#10;一人当たり面積">
          <a:extLst>
            <a:ext uri="{FF2B5EF4-FFF2-40B4-BE49-F238E27FC236}">
              <a16:creationId xmlns:a16="http://schemas.microsoft.com/office/drawing/2014/main" id="{219F37AB-653B-4354-8CCD-8BF58B6D821F}"/>
            </a:ext>
          </a:extLst>
        </xdr:cNvPr>
        <xdr:cNvSpPr txBox="1"/>
      </xdr:nvSpPr>
      <xdr:spPr>
        <a:xfrm>
          <a:off x="21075727" y="1002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86341</xdr:rowOff>
    </xdr:from>
    <xdr:ext cx="469744" cy="259045"/>
    <xdr:sp macro="" textlink="">
      <xdr:nvSpPr>
        <xdr:cNvPr id="641" name="n_2mainValue【学校施設】&#10;一人当たり面積">
          <a:extLst>
            <a:ext uri="{FF2B5EF4-FFF2-40B4-BE49-F238E27FC236}">
              <a16:creationId xmlns:a16="http://schemas.microsoft.com/office/drawing/2014/main" id="{8C8A75F1-6C11-4FE2-A5CF-94317892BF25}"/>
            </a:ext>
          </a:extLst>
        </xdr:cNvPr>
        <xdr:cNvSpPr txBox="1"/>
      </xdr:nvSpPr>
      <xdr:spPr>
        <a:xfrm>
          <a:off x="20199427" y="103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97771</xdr:rowOff>
    </xdr:from>
    <xdr:ext cx="469744" cy="259045"/>
    <xdr:sp macro="" textlink="">
      <xdr:nvSpPr>
        <xdr:cNvPr id="642" name="n_3mainValue【学校施設】&#10;一人当たり面積">
          <a:extLst>
            <a:ext uri="{FF2B5EF4-FFF2-40B4-BE49-F238E27FC236}">
              <a16:creationId xmlns:a16="http://schemas.microsoft.com/office/drawing/2014/main" id="{7D2B9F03-E691-45B7-BAF7-5C2F38276041}"/>
            </a:ext>
          </a:extLst>
        </xdr:cNvPr>
        <xdr:cNvSpPr txBox="1"/>
      </xdr:nvSpPr>
      <xdr:spPr>
        <a:xfrm>
          <a:off x="19310427" y="1038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3" name="正方形/長方形 642">
          <a:extLst>
            <a:ext uri="{FF2B5EF4-FFF2-40B4-BE49-F238E27FC236}">
              <a16:creationId xmlns:a16="http://schemas.microsoft.com/office/drawing/2014/main" id="{CC091C49-06CB-46C4-ABDF-F0E503A517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4" name="正方形/長方形 643">
          <a:extLst>
            <a:ext uri="{FF2B5EF4-FFF2-40B4-BE49-F238E27FC236}">
              <a16:creationId xmlns:a16="http://schemas.microsoft.com/office/drawing/2014/main" id="{4BE81315-7972-4B4A-9EDB-A9CEBF9ACA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5" name="正方形/長方形 644">
          <a:extLst>
            <a:ext uri="{FF2B5EF4-FFF2-40B4-BE49-F238E27FC236}">
              <a16:creationId xmlns:a16="http://schemas.microsoft.com/office/drawing/2014/main" id="{C0795B42-55F8-4A8E-BEF5-326E206848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6" name="正方形/長方形 645">
          <a:extLst>
            <a:ext uri="{FF2B5EF4-FFF2-40B4-BE49-F238E27FC236}">
              <a16:creationId xmlns:a16="http://schemas.microsoft.com/office/drawing/2014/main" id="{0418F160-122E-4649-A7D0-A03CD35E41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7" name="正方形/長方形 646">
          <a:extLst>
            <a:ext uri="{FF2B5EF4-FFF2-40B4-BE49-F238E27FC236}">
              <a16:creationId xmlns:a16="http://schemas.microsoft.com/office/drawing/2014/main" id="{2F81247A-F8D5-46DF-80C6-0E28C48BA3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8" name="正方形/長方形 647">
          <a:extLst>
            <a:ext uri="{FF2B5EF4-FFF2-40B4-BE49-F238E27FC236}">
              <a16:creationId xmlns:a16="http://schemas.microsoft.com/office/drawing/2014/main" id="{9F1B134C-687F-4B82-B1DE-A22E589566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9" name="正方形/長方形 648">
          <a:extLst>
            <a:ext uri="{FF2B5EF4-FFF2-40B4-BE49-F238E27FC236}">
              <a16:creationId xmlns:a16="http://schemas.microsoft.com/office/drawing/2014/main" id="{5AE0A40E-5BA3-41E7-9CD4-C3FF889C25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正方形/長方形 649">
          <a:extLst>
            <a:ext uri="{FF2B5EF4-FFF2-40B4-BE49-F238E27FC236}">
              <a16:creationId xmlns:a16="http://schemas.microsoft.com/office/drawing/2014/main" id="{C4056ABE-1B29-4C39-8006-F5AA25275A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71A08FD6-A161-45BD-B6A6-F7BAD151C3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FFF6DE05-404F-4F56-9609-10792658C0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A4FDDA15-1D26-4380-AC0D-E9C0A25CEE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360AC037-097F-4BB1-A763-BB42073546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62E531F4-51C2-4E4D-9664-9ED17D11C4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23E79797-4499-464F-B9C0-DF2DFF4832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0F8B7D3C-7374-4B05-9240-6829ED1AD6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D74D7FF4-7BBF-4B3F-9E6B-B056B3B2961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a:extLst>
            <a:ext uri="{FF2B5EF4-FFF2-40B4-BE49-F238E27FC236}">
              <a16:creationId xmlns:a16="http://schemas.microsoft.com/office/drawing/2014/main" id="{3673BBD0-1ABB-4047-A080-D0B65215F4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a:extLst>
            <a:ext uri="{FF2B5EF4-FFF2-40B4-BE49-F238E27FC236}">
              <a16:creationId xmlns:a16="http://schemas.microsoft.com/office/drawing/2014/main" id="{B0377485-4201-44F6-86BB-801AEBA3A1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a:extLst>
            <a:ext uri="{FF2B5EF4-FFF2-40B4-BE49-F238E27FC236}">
              <a16:creationId xmlns:a16="http://schemas.microsoft.com/office/drawing/2014/main" id="{07A1CE09-B5B2-4304-86AC-EF58EBC6B6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a:extLst>
            <a:ext uri="{FF2B5EF4-FFF2-40B4-BE49-F238E27FC236}">
              <a16:creationId xmlns:a16="http://schemas.microsoft.com/office/drawing/2014/main" id="{4509BC8A-9BF8-4F68-A304-EE6C7A4014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a:extLst>
            <a:ext uri="{FF2B5EF4-FFF2-40B4-BE49-F238E27FC236}">
              <a16:creationId xmlns:a16="http://schemas.microsoft.com/office/drawing/2014/main" id="{57398100-3DE8-4F06-86C1-4308A8D295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a:extLst>
            <a:ext uri="{FF2B5EF4-FFF2-40B4-BE49-F238E27FC236}">
              <a16:creationId xmlns:a16="http://schemas.microsoft.com/office/drawing/2014/main" id="{43C6F6AF-10B0-4BFF-8899-8B901E96B1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a:extLst>
            <a:ext uri="{FF2B5EF4-FFF2-40B4-BE49-F238E27FC236}">
              <a16:creationId xmlns:a16="http://schemas.microsoft.com/office/drawing/2014/main" id="{303E483B-0077-4CC3-8196-06D71DD90E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a:extLst>
            <a:ext uri="{FF2B5EF4-FFF2-40B4-BE49-F238E27FC236}">
              <a16:creationId xmlns:a16="http://schemas.microsoft.com/office/drawing/2014/main" id="{F1102C47-6440-4E3D-99EA-2371FED37A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a:extLst>
            <a:ext uri="{FF2B5EF4-FFF2-40B4-BE49-F238E27FC236}">
              <a16:creationId xmlns:a16="http://schemas.microsoft.com/office/drawing/2014/main" id="{16110F91-EF4C-42C6-9744-11D4B35DF5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a:extLst>
            <a:ext uri="{FF2B5EF4-FFF2-40B4-BE49-F238E27FC236}">
              <a16:creationId xmlns:a16="http://schemas.microsoft.com/office/drawing/2014/main" id="{62EA6264-A7DA-42A7-B8D9-F0FD712C18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id="{E5FB1DEB-6EFF-452C-AE4C-12E1E52C3E8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a:extLst>
            <a:ext uri="{FF2B5EF4-FFF2-40B4-BE49-F238E27FC236}">
              <a16:creationId xmlns:a16="http://schemas.microsoft.com/office/drawing/2014/main" id="{78FBFA19-593B-4EC5-9FC7-C258B18F0DD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id="{D07562B7-9339-40C8-8872-8176DBA3A8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id="{46C6A642-1A9A-4735-850A-23EF5C6CB5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id="{C6D325B2-3E8C-4DF4-9631-9D09E6A88D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id="{DE65D240-9269-4F56-ACC8-6A702F4BB6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id="{8E59162C-5F50-4692-9788-B1E20A293D5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id="{B39B1319-E730-4F5E-887A-5B2DE0EEBD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id="{54D2B9B6-FBC8-41A0-A181-10322FB3D87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id="{12857596-D6DA-4551-9441-233170B61ED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id="{3A80A98E-3BAA-485A-A0FF-6E2301AA44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a:extLst>
            <a:ext uri="{FF2B5EF4-FFF2-40B4-BE49-F238E27FC236}">
              <a16:creationId xmlns:a16="http://schemas.microsoft.com/office/drawing/2014/main" id="{9256A88D-87E7-46AA-AD2A-C139EE5BCFA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280E098-5E94-4F91-9BD8-E0408982B8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44226A68-3224-4C92-A561-30B468EA67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a:extLst>
            <a:ext uri="{FF2B5EF4-FFF2-40B4-BE49-F238E27FC236}">
              <a16:creationId xmlns:a16="http://schemas.microsoft.com/office/drawing/2014/main" id="{8AAB9363-D2D9-402D-BEB9-8E07EFB9F3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84" name="直線コネクタ 683">
          <a:extLst>
            <a:ext uri="{FF2B5EF4-FFF2-40B4-BE49-F238E27FC236}">
              <a16:creationId xmlns:a16="http://schemas.microsoft.com/office/drawing/2014/main" id="{6AAFD8FE-A4B9-4D41-B14C-961124C7C301}"/>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85" name="【公民館】&#10;有形固定資産減価償却率最小値テキスト">
          <a:extLst>
            <a:ext uri="{FF2B5EF4-FFF2-40B4-BE49-F238E27FC236}">
              <a16:creationId xmlns:a16="http://schemas.microsoft.com/office/drawing/2014/main" id="{21FA67D6-BBE6-482C-9025-B5DA528818AA}"/>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86" name="直線コネクタ 685">
          <a:extLst>
            <a:ext uri="{FF2B5EF4-FFF2-40B4-BE49-F238E27FC236}">
              <a16:creationId xmlns:a16="http://schemas.microsoft.com/office/drawing/2014/main" id="{88043138-B083-4BBE-95DA-FEACFE40D565}"/>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7" name="【公民館】&#10;有形固定資産減価償却率最大値テキスト">
          <a:extLst>
            <a:ext uri="{FF2B5EF4-FFF2-40B4-BE49-F238E27FC236}">
              <a16:creationId xmlns:a16="http://schemas.microsoft.com/office/drawing/2014/main" id="{597E77A5-7B74-484A-ACEE-1C112674AB0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8" name="直線コネクタ 687">
          <a:extLst>
            <a:ext uri="{FF2B5EF4-FFF2-40B4-BE49-F238E27FC236}">
              <a16:creationId xmlns:a16="http://schemas.microsoft.com/office/drawing/2014/main" id="{922715D0-6091-4E05-AF9E-1D1BD1C678D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89" name="【公民館】&#10;有形固定資産減価償却率平均値テキスト">
          <a:extLst>
            <a:ext uri="{FF2B5EF4-FFF2-40B4-BE49-F238E27FC236}">
              <a16:creationId xmlns:a16="http://schemas.microsoft.com/office/drawing/2014/main" id="{E424DCC2-F0EF-47D8-B0F4-07850102A496}"/>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90" name="フローチャート: 判断 689">
          <a:extLst>
            <a:ext uri="{FF2B5EF4-FFF2-40B4-BE49-F238E27FC236}">
              <a16:creationId xmlns:a16="http://schemas.microsoft.com/office/drawing/2014/main" id="{948C5200-23D7-429D-B32F-CA489ACDF1AC}"/>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91" name="フローチャート: 判断 690">
          <a:extLst>
            <a:ext uri="{FF2B5EF4-FFF2-40B4-BE49-F238E27FC236}">
              <a16:creationId xmlns:a16="http://schemas.microsoft.com/office/drawing/2014/main" id="{4CC33694-1152-4E66-AA60-B748025E8339}"/>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92" name="フローチャート: 判断 691">
          <a:extLst>
            <a:ext uri="{FF2B5EF4-FFF2-40B4-BE49-F238E27FC236}">
              <a16:creationId xmlns:a16="http://schemas.microsoft.com/office/drawing/2014/main" id="{998EAE7B-79EE-4D52-95B5-017D4BCBB99B}"/>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93" name="フローチャート: 判断 692">
          <a:extLst>
            <a:ext uri="{FF2B5EF4-FFF2-40B4-BE49-F238E27FC236}">
              <a16:creationId xmlns:a16="http://schemas.microsoft.com/office/drawing/2014/main" id="{C0932356-217B-413F-B898-824B6BC9E514}"/>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1EBD1877-EDDA-4F59-9180-C954F37ED3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D7EE5B96-E962-4332-A76E-ABB356ECEC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50A65542-D874-4408-BB39-B695DD7D6B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442402CE-A851-4DDE-AA3F-770120C7DD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71EBF1CE-A72F-4BDE-A658-07B0E3467D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99" name="楕円 698">
          <a:extLst>
            <a:ext uri="{FF2B5EF4-FFF2-40B4-BE49-F238E27FC236}">
              <a16:creationId xmlns:a16="http://schemas.microsoft.com/office/drawing/2014/main" id="{4ED53455-419F-47A3-8CAF-B21A5ACAC518}"/>
            </a:ext>
          </a:extLst>
        </xdr:cNvPr>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124658</xdr:rowOff>
    </xdr:from>
    <xdr:ext cx="405111" cy="259045"/>
    <xdr:sp macro="" textlink="">
      <xdr:nvSpPr>
        <xdr:cNvPr id="700" name="【公民館】&#10;有形固定資産減価償却率該当値テキスト">
          <a:extLst>
            <a:ext uri="{FF2B5EF4-FFF2-40B4-BE49-F238E27FC236}">
              <a16:creationId xmlns:a16="http://schemas.microsoft.com/office/drawing/2014/main" id="{2F4DA522-89F7-4D64-A409-EFF6DABA636E}"/>
            </a:ext>
          </a:extLst>
        </xdr:cNvPr>
        <xdr:cNvSpPr txBox="1"/>
      </xdr:nvSpPr>
      <xdr:spPr>
        <a:xfrm>
          <a:off x="16357600"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01" name="楕円 700">
          <a:extLst>
            <a:ext uri="{FF2B5EF4-FFF2-40B4-BE49-F238E27FC236}">
              <a16:creationId xmlns:a16="http://schemas.microsoft.com/office/drawing/2014/main" id="{B26772AB-5763-41EE-BF47-611E3070D3F3}"/>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41911</xdr:rowOff>
    </xdr:to>
    <xdr:cxnSp macro="">
      <xdr:nvCxnSpPr>
        <xdr:cNvPr id="702" name="直線コネクタ 701">
          <a:extLst>
            <a:ext uri="{FF2B5EF4-FFF2-40B4-BE49-F238E27FC236}">
              <a16:creationId xmlns:a16="http://schemas.microsoft.com/office/drawing/2014/main" id="{A529B30F-6BCD-4C84-B025-39A522DAEE77}"/>
            </a:ext>
          </a:extLst>
        </xdr:cNvPr>
        <xdr:cNvCxnSpPr/>
      </xdr:nvCxnSpPr>
      <xdr:spPr>
        <a:xfrm flipV="1">
          <a:off x="15481300" y="176849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03" name="楕円 702">
          <a:extLst>
            <a:ext uri="{FF2B5EF4-FFF2-40B4-BE49-F238E27FC236}">
              <a16:creationId xmlns:a16="http://schemas.microsoft.com/office/drawing/2014/main" id="{257848F5-E360-49A7-B880-E138C3C68FB5}"/>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76200</xdr:rowOff>
    </xdr:to>
    <xdr:cxnSp macro="">
      <xdr:nvCxnSpPr>
        <xdr:cNvPr id="704" name="直線コネクタ 703">
          <a:extLst>
            <a:ext uri="{FF2B5EF4-FFF2-40B4-BE49-F238E27FC236}">
              <a16:creationId xmlns:a16="http://schemas.microsoft.com/office/drawing/2014/main" id="{C16148CF-2BEF-4045-BEBE-F6B6FEE19D89}"/>
            </a:ext>
          </a:extLst>
        </xdr:cNvPr>
        <xdr:cNvCxnSpPr/>
      </xdr:nvCxnSpPr>
      <xdr:spPr>
        <a:xfrm flipV="1">
          <a:off x="14592300" y="17701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89081</xdr:rowOff>
    </xdr:from>
    <xdr:to>
      <xdr:col>72</xdr:col>
      <xdr:colOff>38100</xdr:colOff>
      <xdr:row>102</xdr:row>
      <xdr:rowOff>19231</xdr:rowOff>
    </xdr:to>
    <xdr:sp macro="" textlink="">
      <xdr:nvSpPr>
        <xdr:cNvPr id="705" name="楕円 704">
          <a:extLst>
            <a:ext uri="{FF2B5EF4-FFF2-40B4-BE49-F238E27FC236}">
              <a16:creationId xmlns:a16="http://schemas.microsoft.com/office/drawing/2014/main" id="{B3CB6191-FFD2-4C85-9193-7CC6EB832792}"/>
            </a:ext>
          </a:extLst>
        </xdr:cNvPr>
        <xdr:cNvSpPr/>
      </xdr:nvSpPr>
      <xdr:spPr>
        <a:xfrm>
          <a:off x="13652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139881</xdr:rowOff>
    </xdr:from>
    <xdr:to>
      <xdr:col>76</xdr:col>
      <xdr:colOff>114300</xdr:colOff>
      <xdr:row>103</xdr:row>
      <xdr:rowOff>76200</xdr:rowOff>
    </xdr:to>
    <xdr:cxnSp macro="">
      <xdr:nvCxnSpPr>
        <xdr:cNvPr id="706" name="直線コネクタ 705">
          <a:extLst>
            <a:ext uri="{FF2B5EF4-FFF2-40B4-BE49-F238E27FC236}">
              <a16:creationId xmlns:a16="http://schemas.microsoft.com/office/drawing/2014/main" id="{049BE456-E2F9-4268-954C-6C48AABB9E1D}"/>
            </a:ext>
          </a:extLst>
        </xdr:cNvPr>
        <xdr:cNvCxnSpPr/>
      </xdr:nvCxnSpPr>
      <xdr:spPr>
        <a:xfrm>
          <a:off x="13703300" y="17456331"/>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707" name="n_1aveValue【公民館】&#10;有形固定資産減価償却率">
          <a:extLst>
            <a:ext uri="{FF2B5EF4-FFF2-40B4-BE49-F238E27FC236}">
              <a16:creationId xmlns:a16="http://schemas.microsoft.com/office/drawing/2014/main" id="{91792431-C5C9-408E-A83D-04AA7298B756}"/>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708" name="n_2aveValue【公民館】&#10;有形固定資産減価償却率">
          <a:extLst>
            <a:ext uri="{FF2B5EF4-FFF2-40B4-BE49-F238E27FC236}">
              <a16:creationId xmlns:a16="http://schemas.microsoft.com/office/drawing/2014/main" id="{9CC02E9E-AB96-4878-8373-CDC24EFC9D8D}"/>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709" name="n_3aveValue【公民館】&#10;有形固定資産減価償却率">
          <a:extLst>
            <a:ext uri="{FF2B5EF4-FFF2-40B4-BE49-F238E27FC236}">
              <a16:creationId xmlns:a16="http://schemas.microsoft.com/office/drawing/2014/main" id="{3FA8FE4F-0F31-481A-ABE4-89C54F89EE1E}"/>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83838</xdr:rowOff>
    </xdr:from>
    <xdr:ext cx="405111" cy="259045"/>
    <xdr:sp macro="" textlink="">
      <xdr:nvSpPr>
        <xdr:cNvPr id="710" name="n_1mainValue【公民館】&#10;有形固定資産減価償却率">
          <a:extLst>
            <a:ext uri="{FF2B5EF4-FFF2-40B4-BE49-F238E27FC236}">
              <a16:creationId xmlns:a16="http://schemas.microsoft.com/office/drawing/2014/main" id="{AA12FE63-9C03-47AC-95BD-89C90BD8B2B2}"/>
            </a:ext>
          </a:extLst>
        </xdr:cNvPr>
        <xdr:cNvSpPr txBox="1"/>
      </xdr:nvSpPr>
      <xdr:spPr>
        <a:xfrm>
          <a:off x="15266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11" name="n_2mainValue【公民館】&#10;有形固定資産減価償却率">
          <a:extLst>
            <a:ext uri="{FF2B5EF4-FFF2-40B4-BE49-F238E27FC236}">
              <a16:creationId xmlns:a16="http://schemas.microsoft.com/office/drawing/2014/main" id="{CF97908A-F6C1-4446-87A7-C9C5D71B714C}"/>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35758</xdr:rowOff>
    </xdr:from>
    <xdr:ext cx="405111" cy="259045"/>
    <xdr:sp macro="" textlink="">
      <xdr:nvSpPr>
        <xdr:cNvPr id="712" name="n_3mainValue【公民館】&#10;有形固定資産減価償却率">
          <a:extLst>
            <a:ext uri="{FF2B5EF4-FFF2-40B4-BE49-F238E27FC236}">
              <a16:creationId xmlns:a16="http://schemas.microsoft.com/office/drawing/2014/main" id="{718A0A4B-6E00-44D8-BB77-21B1E39A49E3}"/>
            </a:ext>
          </a:extLst>
        </xdr:cNvPr>
        <xdr:cNvSpPr txBox="1"/>
      </xdr:nvSpPr>
      <xdr:spPr>
        <a:xfrm>
          <a:off x="13500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a:extLst>
            <a:ext uri="{FF2B5EF4-FFF2-40B4-BE49-F238E27FC236}">
              <a16:creationId xmlns:a16="http://schemas.microsoft.com/office/drawing/2014/main" id="{AAD800C0-C879-4340-A25F-E5A2CD857D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a:extLst>
            <a:ext uri="{FF2B5EF4-FFF2-40B4-BE49-F238E27FC236}">
              <a16:creationId xmlns:a16="http://schemas.microsoft.com/office/drawing/2014/main" id="{57766467-6D66-4013-9068-92890F8CFF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a:extLst>
            <a:ext uri="{FF2B5EF4-FFF2-40B4-BE49-F238E27FC236}">
              <a16:creationId xmlns:a16="http://schemas.microsoft.com/office/drawing/2014/main" id="{FBF32D2F-E5EE-4F98-AD21-7DCC318EF6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a:extLst>
            <a:ext uri="{FF2B5EF4-FFF2-40B4-BE49-F238E27FC236}">
              <a16:creationId xmlns:a16="http://schemas.microsoft.com/office/drawing/2014/main" id="{DE114270-0C23-4D9A-8DE2-BFB5771261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a:extLst>
            <a:ext uri="{FF2B5EF4-FFF2-40B4-BE49-F238E27FC236}">
              <a16:creationId xmlns:a16="http://schemas.microsoft.com/office/drawing/2014/main" id="{F4682922-828E-47E2-958E-1322E099E5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a:extLst>
            <a:ext uri="{FF2B5EF4-FFF2-40B4-BE49-F238E27FC236}">
              <a16:creationId xmlns:a16="http://schemas.microsoft.com/office/drawing/2014/main" id="{9FDA5B3B-E91C-4BB4-8216-2E7C428E08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a:extLst>
            <a:ext uri="{FF2B5EF4-FFF2-40B4-BE49-F238E27FC236}">
              <a16:creationId xmlns:a16="http://schemas.microsoft.com/office/drawing/2014/main" id="{D9F3DFC0-9FA0-4197-985B-E8ED280D74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a:extLst>
            <a:ext uri="{FF2B5EF4-FFF2-40B4-BE49-F238E27FC236}">
              <a16:creationId xmlns:a16="http://schemas.microsoft.com/office/drawing/2014/main" id="{C8249823-0E8A-46F2-B285-2690613E1C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a:extLst>
            <a:ext uri="{FF2B5EF4-FFF2-40B4-BE49-F238E27FC236}">
              <a16:creationId xmlns:a16="http://schemas.microsoft.com/office/drawing/2014/main" id="{CD5D0510-CF6D-45E3-A4DB-5820AE6A4F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a:extLst>
            <a:ext uri="{FF2B5EF4-FFF2-40B4-BE49-F238E27FC236}">
              <a16:creationId xmlns:a16="http://schemas.microsoft.com/office/drawing/2014/main" id="{D6ACF7BF-61A7-46B4-BE3E-956E162134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3" name="直線コネクタ 722">
          <a:extLst>
            <a:ext uri="{FF2B5EF4-FFF2-40B4-BE49-F238E27FC236}">
              <a16:creationId xmlns:a16="http://schemas.microsoft.com/office/drawing/2014/main" id="{2C9DA166-6953-4670-B019-03CB922A473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4" name="テキスト ボックス 723">
          <a:extLst>
            <a:ext uri="{FF2B5EF4-FFF2-40B4-BE49-F238E27FC236}">
              <a16:creationId xmlns:a16="http://schemas.microsoft.com/office/drawing/2014/main" id="{6F8B1FC2-B62A-4557-886F-D2D6303567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5" name="直線コネクタ 724">
          <a:extLst>
            <a:ext uri="{FF2B5EF4-FFF2-40B4-BE49-F238E27FC236}">
              <a16:creationId xmlns:a16="http://schemas.microsoft.com/office/drawing/2014/main" id="{C1643DA6-40DC-4A36-B5D6-71139A9B441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6" name="テキスト ボックス 725">
          <a:extLst>
            <a:ext uri="{FF2B5EF4-FFF2-40B4-BE49-F238E27FC236}">
              <a16:creationId xmlns:a16="http://schemas.microsoft.com/office/drawing/2014/main" id="{32FC5B95-AAF6-48B4-A2F7-54F45DAF722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7" name="直線コネクタ 726">
          <a:extLst>
            <a:ext uri="{FF2B5EF4-FFF2-40B4-BE49-F238E27FC236}">
              <a16:creationId xmlns:a16="http://schemas.microsoft.com/office/drawing/2014/main" id="{DB77AF17-9066-43FA-9858-F47EB2CEFD9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8" name="テキスト ボックス 727">
          <a:extLst>
            <a:ext uri="{FF2B5EF4-FFF2-40B4-BE49-F238E27FC236}">
              <a16:creationId xmlns:a16="http://schemas.microsoft.com/office/drawing/2014/main" id="{AEB753EE-1340-4600-A707-75493256CE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9" name="直線コネクタ 728">
          <a:extLst>
            <a:ext uri="{FF2B5EF4-FFF2-40B4-BE49-F238E27FC236}">
              <a16:creationId xmlns:a16="http://schemas.microsoft.com/office/drawing/2014/main" id="{B84DE635-AD96-473C-BDC9-2CE31EF6D5B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0" name="テキスト ボックス 729">
          <a:extLst>
            <a:ext uri="{FF2B5EF4-FFF2-40B4-BE49-F238E27FC236}">
              <a16:creationId xmlns:a16="http://schemas.microsoft.com/office/drawing/2014/main" id="{A9B1E376-EC58-451C-BFC8-9194C2910AA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a:extLst>
            <a:ext uri="{FF2B5EF4-FFF2-40B4-BE49-F238E27FC236}">
              <a16:creationId xmlns:a16="http://schemas.microsoft.com/office/drawing/2014/main" id="{8DF58508-68E9-4B6D-BE1D-5B33581749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a:extLst>
            <a:ext uri="{FF2B5EF4-FFF2-40B4-BE49-F238E27FC236}">
              <a16:creationId xmlns:a16="http://schemas.microsoft.com/office/drawing/2014/main" id="{640BBA4F-4ADB-498D-9136-C7711FD753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公民館】&#10;一人当たり面積グラフ枠">
          <a:extLst>
            <a:ext uri="{FF2B5EF4-FFF2-40B4-BE49-F238E27FC236}">
              <a16:creationId xmlns:a16="http://schemas.microsoft.com/office/drawing/2014/main" id="{BC149433-117F-4933-A556-8EACB7C5AB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34" name="直線コネクタ 733">
          <a:extLst>
            <a:ext uri="{FF2B5EF4-FFF2-40B4-BE49-F238E27FC236}">
              <a16:creationId xmlns:a16="http://schemas.microsoft.com/office/drawing/2014/main" id="{33473C8F-662D-4435-8F90-A5C3C8207C43}"/>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35" name="【公民館】&#10;一人当たり面積最小値テキスト">
          <a:extLst>
            <a:ext uri="{FF2B5EF4-FFF2-40B4-BE49-F238E27FC236}">
              <a16:creationId xmlns:a16="http://schemas.microsoft.com/office/drawing/2014/main" id="{7F1C6E4A-B6CA-4838-999E-925938493E1A}"/>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36" name="直線コネクタ 735">
          <a:extLst>
            <a:ext uri="{FF2B5EF4-FFF2-40B4-BE49-F238E27FC236}">
              <a16:creationId xmlns:a16="http://schemas.microsoft.com/office/drawing/2014/main" id="{995BD12E-8267-4BF4-943E-349BF959455B}"/>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37" name="【公民館】&#10;一人当たり面積最大値テキスト">
          <a:extLst>
            <a:ext uri="{FF2B5EF4-FFF2-40B4-BE49-F238E27FC236}">
              <a16:creationId xmlns:a16="http://schemas.microsoft.com/office/drawing/2014/main" id="{1559F9ED-26CC-40F6-A9BF-2D395124E509}"/>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38" name="直線コネクタ 737">
          <a:extLst>
            <a:ext uri="{FF2B5EF4-FFF2-40B4-BE49-F238E27FC236}">
              <a16:creationId xmlns:a16="http://schemas.microsoft.com/office/drawing/2014/main" id="{30566B28-201D-4DA8-86B5-3BA1A2CF1AF9}"/>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39" name="【公民館】&#10;一人当たり面積平均値テキスト">
          <a:extLst>
            <a:ext uri="{FF2B5EF4-FFF2-40B4-BE49-F238E27FC236}">
              <a16:creationId xmlns:a16="http://schemas.microsoft.com/office/drawing/2014/main" id="{5BD85123-71B7-4D63-B657-B6F4687A58DC}"/>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40" name="フローチャート: 判断 739">
          <a:extLst>
            <a:ext uri="{FF2B5EF4-FFF2-40B4-BE49-F238E27FC236}">
              <a16:creationId xmlns:a16="http://schemas.microsoft.com/office/drawing/2014/main" id="{243BDE7B-B2E5-466C-B450-DDF553BA6960}"/>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41" name="フローチャート: 判断 740">
          <a:extLst>
            <a:ext uri="{FF2B5EF4-FFF2-40B4-BE49-F238E27FC236}">
              <a16:creationId xmlns:a16="http://schemas.microsoft.com/office/drawing/2014/main" id="{32B38802-9C31-4D61-863B-EA0C20BEDBDF}"/>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2" name="フローチャート: 判断 741">
          <a:extLst>
            <a:ext uri="{FF2B5EF4-FFF2-40B4-BE49-F238E27FC236}">
              <a16:creationId xmlns:a16="http://schemas.microsoft.com/office/drawing/2014/main" id="{909CB892-7666-4DFD-9F0F-74D68902F44A}"/>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43" name="フローチャート: 判断 742">
          <a:extLst>
            <a:ext uri="{FF2B5EF4-FFF2-40B4-BE49-F238E27FC236}">
              <a16:creationId xmlns:a16="http://schemas.microsoft.com/office/drawing/2014/main" id="{85427B2E-8F3B-4CFC-BF3F-13A2789EA432}"/>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4AB36EC-0D62-4948-B461-1495D84F02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6F4A6F4B-0AD0-492F-AA6F-241291FA8A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B628BAD1-670B-4E6A-BA24-81012CCED4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94F2BE29-DFAD-4F60-B136-2A2C6AB46B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F1D7947F-3540-4EA9-BA5C-63B00D33E8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71577</xdr:rowOff>
    </xdr:from>
    <xdr:to>
      <xdr:col>116</xdr:col>
      <xdr:colOff>114300</xdr:colOff>
      <xdr:row>108</xdr:row>
      <xdr:rowOff>1727</xdr:rowOff>
    </xdr:to>
    <xdr:sp macro="" textlink="">
      <xdr:nvSpPr>
        <xdr:cNvPr id="749" name="楕円 748">
          <a:extLst>
            <a:ext uri="{FF2B5EF4-FFF2-40B4-BE49-F238E27FC236}">
              <a16:creationId xmlns:a16="http://schemas.microsoft.com/office/drawing/2014/main" id="{424D8B7D-2A44-4B47-99E5-57DB88E49C87}"/>
            </a:ext>
          </a:extLst>
        </xdr:cNvPr>
        <xdr:cNvSpPr/>
      </xdr:nvSpPr>
      <xdr:spPr>
        <a:xfrm>
          <a:off x="221107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157954</xdr:rowOff>
    </xdr:from>
    <xdr:ext cx="469744" cy="259045"/>
    <xdr:sp macro="" textlink="">
      <xdr:nvSpPr>
        <xdr:cNvPr id="750" name="【公民館】&#10;一人当たり面積該当値テキスト">
          <a:extLst>
            <a:ext uri="{FF2B5EF4-FFF2-40B4-BE49-F238E27FC236}">
              <a16:creationId xmlns:a16="http://schemas.microsoft.com/office/drawing/2014/main" id="{D4E5805F-B9D8-4153-93B8-CDB3F02DA247}"/>
            </a:ext>
          </a:extLst>
        </xdr:cNvPr>
        <xdr:cNvSpPr txBox="1"/>
      </xdr:nvSpPr>
      <xdr:spPr>
        <a:xfrm>
          <a:off x="22199600" y="183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751" name="楕円 750">
          <a:extLst>
            <a:ext uri="{FF2B5EF4-FFF2-40B4-BE49-F238E27FC236}">
              <a16:creationId xmlns:a16="http://schemas.microsoft.com/office/drawing/2014/main" id="{03B5B301-8064-4423-ADF0-24DDAFB74CF9}"/>
            </a:ext>
          </a:extLst>
        </xdr:cNvPr>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122377</xdr:rowOff>
    </xdr:from>
    <xdr:to>
      <xdr:col>116</xdr:col>
      <xdr:colOff>63500</xdr:colOff>
      <xdr:row>107</xdr:row>
      <xdr:rowOff>124206</xdr:rowOff>
    </xdr:to>
    <xdr:cxnSp macro="">
      <xdr:nvCxnSpPr>
        <xdr:cNvPr id="752" name="直線コネクタ 751">
          <a:extLst>
            <a:ext uri="{FF2B5EF4-FFF2-40B4-BE49-F238E27FC236}">
              <a16:creationId xmlns:a16="http://schemas.microsoft.com/office/drawing/2014/main" id="{40D53967-39CA-4522-B4B9-D049F6954667}"/>
            </a:ext>
          </a:extLst>
        </xdr:cNvPr>
        <xdr:cNvCxnSpPr/>
      </xdr:nvCxnSpPr>
      <xdr:spPr>
        <a:xfrm flipV="1">
          <a:off x="21323300" y="1846752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76149</xdr:rowOff>
    </xdr:from>
    <xdr:to>
      <xdr:col>107</xdr:col>
      <xdr:colOff>101600</xdr:colOff>
      <xdr:row>108</xdr:row>
      <xdr:rowOff>6299</xdr:rowOff>
    </xdr:to>
    <xdr:sp macro="" textlink="">
      <xdr:nvSpPr>
        <xdr:cNvPr id="753" name="楕円 752">
          <a:extLst>
            <a:ext uri="{FF2B5EF4-FFF2-40B4-BE49-F238E27FC236}">
              <a16:creationId xmlns:a16="http://schemas.microsoft.com/office/drawing/2014/main" id="{97D89F3D-AB99-4261-8295-C3BD2C1B5ACB}"/>
            </a:ext>
          </a:extLst>
        </xdr:cNvPr>
        <xdr:cNvSpPr/>
      </xdr:nvSpPr>
      <xdr:spPr>
        <a:xfrm>
          <a:off x="20383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126949</xdr:rowOff>
    </xdr:to>
    <xdr:cxnSp macro="">
      <xdr:nvCxnSpPr>
        <xdr:cNvPr id="754" name="直線コネクタ 753">
          <a:extLst>
            <a:ext uri="{FF2B5EF4-FFF2-40B4-BE49-F238E27FC236}">
              <a16:creationId xmlns:a16="http://schemas.microsoft.com/office/drawing/2014/main" id="{5381177C-008D-4C8F-8E3C-57CFE7ACDC64}"/>
            </a:ext>
          </a:extLst>
        </xdr:cNvPr>
        <xdr:cNvCxnSpPr/>
      </xdr:nvCxnSpPr>
      <xdr:spPr>
        <a:xfrm flipV="1">
          <a:off x="20434300" y="184693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755" name="楕円 754">
          <a:extLst>
            <a:ext uri="{FF2B5EF4-FFF2-40B4-BE49-F238E27FC236}">
              <a16:creationId xmlns:a16="http://schemas.microsoft.com/office/drawing/2014/main" id="{305CE6E6-E969-4B44-8424-B92CA337490D}"/>
            </a:ext>
          </a:extLst>
        </xdr:cNvPr>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126949</xdr:rowOff>
    </xdr:from>
    <xdr:to>
      <xdr:col>107</xdr:col>
      <xdr:colOff>50800</xdr:colOff>
      <xdr:row>107</xdr:row>
      <xdr:rowOff>128778</xdr:rowOff>
    </xdr:to>
    <xdr:cxnSp macro="">
      <xdr:nvCxnSpPr>
        <xdr:cNvPr id="756" name="直線コネクタ 755">
          <a:extLst>
            <a:ext uri="{FF2B5EF4-FFF2-40B4-BE49-F238E27FC236}">
              <a16:creationId xmlns:a16="http://schemas.microsoft.com/office/drawing/2014/main" id="{D3BF120E-1973-44CA-81F9-B210DF498FC1}"/>
            </a:ext>
          </a:extLst>
        </xdr:cNvPr>
        <xdr:cNvCxnSpPr/>
      </xdr:nvCxnSpPr>
      <xdr:spPr>
        <a:xfrm flipV="1">
          <a:off x="19545300" y="18472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57" name="n_1aveValue【公民館】&#10;一人当たり面積">
          <a:extLst>
            <a:ext uri="{FF2B5EF4-FFF2-40B4-BE49-F238E27FC236}">
              <a16:creationId xmlns:a16="http://schemas.microsoft.com/office/drawing/2014/main" id="{B22AD4A0-08F2-4912-8A47-96CD82862A96}"/>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8" name="n_2aveValue【公民館】&#10;一人当たり面積">
          <a:extLst>
            <a:ext uri="{FF2B5EF4-FFF2-40B4-BE49-F238E27FC236}">
              <a16:creationId xmlns:a16="http://schemas.microsoft.com/office/drawing/2014/main" id="{38F3E4AF-2E13-48DA-B774-6A3FC6918296}"/>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59" name="n_3aveValue【公民館】&#10;一人当たり面積">
          <a:extLst>
            <a:ext uri="{FF2B5EF4-FFF2-40B4-BE49-F238E27FC236}">
              <a16:creationId xmlns:a16="http://schemas.microsoft.com/office/drawing/2014/main" id="{B149DD31-017F-41AF-9038-9C440A1A1871}"/>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760" name="n_1mainValue【公民館】&#10;一人当たり面積">
          <a:extLst>
            <a:ext uri="{FF2B5EF4-FFF2-40B4-BE49-F238E27FC236}">
              <a16:creationId xmlns:a16="http://schemas.microsoft.com/office/drawing/2014/main" id="{D0578D58-D58B-4198-842F-6093C07E1048}"/>
            </a:ext>
          </a:extLst>
        </xdr:cNvPr>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168876</xdr:rowOff>
    </xdr:from>
    <xdr:ext cx="469744" cy="259045"/>
    <xdr:sp macro="" textlink="">
      <xdr:nvSpPr>
        <xdr:cNvPr id="761" name="n_2mainValue【公民館】&#10;一人当たり面積">
          <a:extLst>
            <a:ext uri="{FF2B5EF4-FFF2-40B4-BE49-F238E27FC236}">
              <a16:creationId xmlns:a16="http://schemas.microsoft.com/office/drawing/2014/main" id="{D6CBD342-5549-42A6-86F6-B221800E60C9}"/>
            </a:ext>
          </a:extLst>
        </xdr:cNvPr>
        <xdr:cNvSpPr txBox="1"/>
      </xdr:nvSpPr>
      <xdr:spPr>
        <a:xfrm>
          <a:off x="20199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762" name="n_3mainValue【公民館】&#10;一人当たり面積">
          <a:extLst>
            <a:ext uri="{FF2B5EF4-FFF2-40B4-BE49-F238E27FC236}">
              <a16:creationId xmlns:a16="http://schemas.microsoft.com/office/drawing/2014/main" id="{5EEDBC2F-8AF5-4F1C-A40C-FCE170A941CF}"/>
            </a:ext>
          </a:extLst>
        </xdr:cNvPr>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DAB0C91E-9154-4144-A107-6B2B1C6A20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1C427F11-F5C9-413D-A51C-AA8CC42670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2452877F-420C-466E-A799-3703B3818F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本町においては、認定こども園・幼稚園・保育所、橋りょう・トンネル、学校施設、公営住宅が類似団体より高い水準である。今後は、平成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3D1B1A-E32C-42D7-8209-30533EA3FF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E01E72-C4F6-49A7-A04F-02C7D9354F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C74FCB-E828-480D-9936-715D4D68F9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FA7531-3CD9-4CE9-9FB8-2ADF1C5C84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B82A84-0FF0-4E7F-BBDF-495D92041C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9C602A-2033-4670-8920-BA4E05090C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78D5E9-190D-4FEF-85FB-6F14B76330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1808EB-8217-4CF4-985A-A424E1C3AA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D89F95-6746-4D66-B56D-AAFA5B1601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B86EEB-8CB4-41FC-8D0F-B816D452D8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8F887C-511A-4924-BE22-544BCDFB50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0B2044-E4A2-4E0A-83C9-0DED7D77B7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34E434-59E1-4986-9956-3488E23864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26665A-8379-457E-99BC-8F8865DDEC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9904D0-9569-4214-A701-32E47D12BF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4C424B-F210-45E1-BE90-7BB3B9285ED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46E654-4559-4F91-A92B-389FC8800C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61BD09-C977-4C4D-AFDB-027FE01B43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5485C5-EA30-45AD-B4C3-6DA218BA46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5F7B76-0F80-4607-9ABA-09A9DA34B4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F20C81-2EBA-443E-8B40-8CE910229B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B970CF-C7E6-4925-A30A-DEEC53F237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592A59-DC6C-4BA9-BB86-47452F32C1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D1D1F2-1CEB-4B7D-8B36-85DA6446CC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C389D2-BE7E-4D79-A5FB-C3783CBBDB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1BF780-01B2-4346-BC53-09805CA94C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E26D19-4DB5-489F-AB74-C6DB9F8A0D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FCCFB3-134F-431F-A620-CD1131AD4C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8A0699-F9E7-45A1-A7B6-A2062BD40F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C69F85-9FDA-483C-90D0-333A8358323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FBD1C72-77C9-4CA1-8AD4-6D7E6EBF90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F18F70-48C2-46CC-BE92-B99A541EAC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9776AD6-73BB-4C52-BBFF-24701FC93F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A91A849-E20C-4294-B209-610AB639E5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12E9A01-AFDC-4B2D-85AB-705517E98A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F411EF-C270-4EA3-9BA8-0DFB20C6F5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09FAF64-5217-4362-8717-611F7CA7BF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BE50339-0464-472B-90D4-9E3DC13F6B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397182D-DDD4-434A-8A19-75FA782406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7FD030-E908-4733-8EF1-B0CFA7BADC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2A0B9FA-19EA-4C46-B660-B9354447123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B876B5A-1F2E-43D3-AAE0-2B1E3381B73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8288032-F4C0-4198-8C32-B860C485B9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4441CA8-E433-45DB-AED2-9071D587D1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5F295F7-9ABE-49B8-98E1-456BA942B5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67C15BD-1308-4DCA-9A0C-573475589B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C35B1FE-AF23-43EF-AB20-0FDAF8D7E9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3DD8B26-7C67-4E1F-B852-B6DFC253A1F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1A16497-3A7B-4EE3-A66E-592E315A25C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D94576D-13ED-40D0-B4DF-B3F863BABD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6A69304-2E2E-4026-B685-DA3A860F882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ABFF55A-C889-41D5-9189-AABEBCB1346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A37149-DDF4-4DA6-865E-BD42AF2B08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D8A8D12-6D0B-4998-99DD-B588A80A551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AF421F3-8BBF-4BF7-9D18-F46D306947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DBEBC146-C514-4F35-8730-ECAACDD483A7}"/>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BDE09D8D-CF39-487C-8D51-57134E41A714}"/>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84DA431F-26AF-4484-9D17-C544F23AADFB}"/>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F5542C20-4219-4C9D-BFCC-E0245842CB3D}"/>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EB863E9A-499B-450E-B15F-58778F47EAC4}"/>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F482E58-AD5C-4BEA-AA39-EE7A16BE8ABC}"/>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76AAB31E-ED80-4EFB-AB0F-EBE5F283FD45}"/>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17DA2364-C574-4164-8B28-82EDC4A74264}"/>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07E68B76-1E71-48D5-8125-DA658DE481DF}"/>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B8613442-5794-4889-BC42-5C8294CAE6E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43C726D-E5D7-452D-87D2-321032A3F5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E009E3-9BAE-4838-BCD8-28CE30D667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6180C4-DDEC-40E0-9C2A-3854DEA801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0CD637-9CB1-4933-BA41-0C32D65CB4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235DF6-3974-4CC2-8E7F-5DC036DC66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2" name="楕円 71">
          <a:extLst>
            <a:ext uri="{FF2B5EF4-FFF2-40B4-BE49-F238E27FC236}">
              <a16:creationId xmlns:a16="http://schemas.microsoft.com/office/drawing/2014/main" id="{1E8AE445-81CC-4C14-A810-1430A9D5BF1A}"/>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3" name="【図書館】&#10;有形固定資産減価償却率該当値テキスト">
          <a:extLst>
            <a:ext uri="{FF2B5EF4-FFF2-40B4-BE49-F238E27FC236}">
              <a16:creationId xmlns:a16="http://schemas.microsoft.com/office/drawing/2014/main" id="{1623767F-7D41-474E-862A-40B84FEA14C0}"/>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4" name="楕円 73">
          <a:extLst>
            <a:ext uri="{FF2B5EF4-FFF2-40B4-BE49-F238E27FC236}">
              <a16:creationId xmlns:a16="http://schemas.microsoft.com/office/drawing/2014/main" id="{4F317D75-8CAF-48A5-9039-6B9DF71A3673}"/>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152944</xdr:rowOff>
    </xdr:to>
    <xdr:cxnSp macro="">
      <xdr:nvCxnSpPr>
        <xdr:cNvPr id="75" name="直線コネクタ 74">
          <a:extLst>
            <a:ext uri="{FF2B5EF4-FFF2-40B4-BE49-F238E27FC236}">
              <a16:creationId xmlns:a16="http://schemas.microsoft.com/office/drawing/2014/main" id="{2C336270-8FA1-4F93-8A8A-90414B1CC3A1}"/>
            </a:ext>
          </a:extLst>
        </xdr:cNvPr>
        <xdr:cNvCxnSpPr/>
      </xdr:nvCxnSpPr>
      <xdr:spPr>
        <a:xfrm flipV="1">
          <a:off x="3797300" y="66337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6" name="楕円 75">
          <a:extLst>
            <a:ext uri="{FF2B5EF4-FFF2-40B4-BE49-F238E27FC236}">
              <a16:creationId xmlns:a16="http://schemas.microsoft.com/office/drawing/2014/main" id="{93A5EC4C-9E50-4C22-83EF-8AA21BB7CA69}"/>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10885</xdr:rowOff>
    </xdr:to>
    <xdr:cxnSp macro="">
      <xdr:nvCxnSpPr>
        <xdr:cNvPr id="77" name="直線コネクタ 76">
          <a:extLst>
            <a:ext uri="{FF2B5EF4-FFF2-40B4-BE49-F238E27FC236}">
              <a16:creationId xmlns:a16="http://schemas.microsoft.com/office/drawing/2014/main" id="{AD0DF87A-7DD5-4571-B5A8-1E67DC239F9A}"/>
            </a:ext>
          </a:extLst>
        </xdr:cNvPr>
        <xdr:cNvCxnSpPr/>
      </xdr:nvCxnSpPr>
      <xdr:spPr>
        <a:xfrm flipV="1">
          <a:off x="2908300" y="66680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164193</xdr:rowOff>
    </xdr:from>
    <xdr:to>
      <xdr:col>10</xdr:col>
      <xdr:colOff>165100</xdr:colOff>
      <xdr:row>39</xdr:row>
      <xdr:rowOff>94343</xdr:rowOff>
    </xdr:to>
    <xdr:sp macro="" textlink="">
      <xdr:nvSpPr>
        <xdr:cNvPr id="78" name="楕円 77">
          <a:extLst>
            <a:ext uri="{FF2B5EF4-FFF2-40B4-BE49-F238E27FC236}">
              <a16:creationId xmlns:a16="http://schemas.microsoft.com/office/drawing/2014/main" id="{55315217-4963-4339-88DD-2758E01B29E6}"/>
            </a:ext>
          </a:extLst>
        </xdr:cNvPr>
        <xdr:cNvSpPr/>
      </xdr:nvSpPr>
      <xdr:spPr>
        <a:xfrm>
          <a:off x="1968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xdr:rowOff>
    </xdr:from>
    <xdr:to>
      <xdr:col>15</xdr:col>
      <xdr:colOff>50800</xdr:colOff>
      <xdr:row>39</xdr:row>
      <xdr:rowOff>43543</xdr:rowOff>
    </xdr:to>
    <xdr:cxnSp macro="">
      <xdr:nvCxnSpPr>
        <xdr:cNvPr id="79" name="直線コネクタ 78">
          <a:extLst>
            <a:ext uri="{FF2B5EF4-FFF2-40B4-BE49-F238E27FC236}">
              <a16:creationId xmlns:a16="http://schemas.microsoft.com/office/drawing/2014/main" id="{84DD71D5-80D4-4EDC-A6F7-7F6DDDDD6266}"/>
            </a:ext>
          </a:extLst>
        </xdr:cNvPr>
        <xdr:cNvCxnSpPr/>
      </xdr:nvCxnSpPr>
      <xdr:spPr>
        <a:xfrm flipV="1">
          <a:off x="2019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a:extLst>
            <a:ext uri="{FF2B5EF4-FFF2-40B4-BE49-F238E27FC236}">
              <a16:creationId xmlns:a16="http://schemas.microsoft.com/office/drawing/2014/main" id="{9B9C20B2-0E74-4E38-A62F-4EA0925DD88D}"/>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1" name="n_2aveValue【図書館】&#10;有形固定資産減価償却率">
          <a:extLst>
            <a:ext uri="{FF2B5EF4-FFF2-40B4-BE49-F238E27FC236}">
              <a16:creationId xmlns:a16="http://schemas.microsoft.com/office/drawing/2014/main" id="{DB889168-8E31-49E8-893B-80A3C82D085F}"/>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2" name="n_3aveValue【図書館】&#10;有形固定資産減価償却率">
          <a:extLst>
            <a:ext uri="{FF2B5EF4-FFF2-40B4-BE49-F238E27FC236}">
              <a16:creationId xmlns:a16="http://schemas.microsoft.com/office/drawing/2014/main" id="{DCF5E918-3246-4C96-9F7A-5241E523FC88}"/>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3" name="n_1mainValue【図書館】&#10;有形固定資産減価償却率">
          <a:extLst>
            <a:ext uri="{FF2B5EF4-FFF2-40B4-BE49-F238E27FC236}">
              <a16:creationId xmlns:a16="http://schemas.microsoft.com/office/drawing/2014/main" id="{1DBF0917-C545-4382-BD15-8BFA96E50558}"/>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4" name="n_2mainValue【図書館】&#10;有形固定資産減価償却率">
          <a:extLst>
            <a:ext uri="{FF2B5EF4-FFF2-40B4-BE49-F238E27FC236}">
              <a16:creationId xmlns:a16="http://schemas.microsoft.com/office/drawing/2014/main" id="{3BDD8D3B-591F-46EB-BA58-E458A571D80B}"/>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85470</xdr:rowOff>
    </xdr:from>
    <xdr:ext cx="405111" cy="259045"/>
    <xdr:sp macro="" textlink="">
      <xdr:nvSpPr>
        <xdr:cNvPr id="85" name="n_3mainValue【図書館】&#10;有形固定資産減価償却率">
          <a:extLst>
            <a:ext uri="{FF2B5EF4-FFF2-40B4-BE49-F238E27FC236}">
              <a16:creationId xmlns:a16="http://schemas.microsoft.com/office/drawing/2014/main" id="{2F38B186-4616-46F7-B583-5DD0AF59FF5A}"/>
            </a:ext>
          </a:extLst>
        </xdr:cNvPr>
        <xdr:cNvSpPr txBox="1"/>
      </xdr:nvSpPr>
      <xdr:spPr>
        <a:xfrm>
          <a:off x="1816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2625C37-EE95-4BD4-A1A1-BAD12ABA14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701D71E-CE20-47DF-ADBC-9984079425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D3FD9CC-19A4-46D3-8200-DCDC2DFD54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8BDC431-2C59-4C97-9BB0-E889B4BF9A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1AF3EF6-7E1D-4B35-8412-AFAEE9ADD9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65B00A6-7BC3-49D6-A103-9DC7FDE3C7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669D9A7-0ED7-4DFD-AC0B-4EA4C18BCB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10D6607-3C9E-4A2A-A414-DD7713DED3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17A8B61-23F6-42EF-A589-28A2EFBB6F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2D90A3A-D85D-4B14-A08B-E5A44FCBE1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A03CCB3-5753-4158-BFA4-A31764CC0D7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F65FD64C-70E2-4573-B3C8-249803A63C5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2872A98B-FA73-42AA-B41C-7F042B46BB1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E6261351-AB01-49D2-BA92-49C949FF598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A28935ED-D7AC-4A1B-BCD6-A9A33930E2F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4468F426-D6C3-4F4A-AD6D-C70463C1EDE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951902F8-2536-449E-92FE-FF6E2514939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EFA839C6-D393-4C32-923F-9D55BF22132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8F364CB6-A414-4960-B435-65EF9ED947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3964A333-81CC-4A1F-9F97-C3A079766C4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7BAD6055-3B7D-4419-A5F7-411AF2DE006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38448A55-6294-48A4-8D7D-6B4E632BD51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D8258B1-EF60-460A-A740-13DED521DC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9BB7A07-9F51-4881-A300-4F26EF5BEC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692CB6F-BB2A-46F1-A0A9-335F7ECC83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a:extLst>
            <a:ext uri="{FF2B5EF4-FFF2-40B4-BE49-F238E27FC236}">
              <a16:creationId xmlns:a16="http://schemas.microsoft.com/office/drawing/2014/main" id="{7096DAD2-2B97-480D-A470-7DB71589F8FD}"/>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a:extLst>
            <a:ext uri="{FF2B5EF4-FFF2-40B4-BE49-F238E27FC236}">
              <a16:creationId xmlns:a16="http://schemas.microsoft.com/office/drawing/2014/main" id="{4AA05254-95B1-4B15-945D-285B75D73189}"/>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a:extLst>
            <a:ext uri="{FF2B5EF4-FFF2-40B4-BE49-F238E27FC236}">
              <a16:creationId xmlns:a16="http://schemas.microsoft.com/office/drawing/2014/main" id="{7CB816F0-26C8-400E-99A4-05DD31648334}"/>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a:extLst>
            <a:ext uri="{FF2B5EF4-FFF2-40B4-BE49-F238E27FC236}">
              <a16:creationId xmlns:a16="http://schemas.microsoft.com/office/drawing/2014/main" id="{8D8F575E-36FD-4758-8688-AE27C26AF962}"/>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a:extLst>
            <a:ext uri="{FF2B5EF4-FFF2-40B4-BE49-F238E27FC236}">
              <a16:creationId xmlns:a16="http://schemas.microsoft.com/office/drawing/2014/main" id="{F4B03715-63DD-41EC-8306-2DB6A60AFAF9}"/>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6" name="【図書館】&#10;一人当たり面積平均値テキスト">
          <a:extLst>
            <a:ext uri="{FF2B5EF4-FFF2-40B4-BE49-F238E27FC236}">
              <a16:creationId xmlns:a16="http://schemas.microsoft.com/office/drawing/2014/main" id="{4BFAB0FF-DB5F-4ED5-9BBE-F2486A5E22FA}"/>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a:extLst>
            <a:ext uri="{FF2B5EF4-FFF2-40B4-BE49-F238E27FC236}">
              <a16:creationId xmlns:a16="http://schemas.microsoft.com/office/drawing/2014/main" id="{B80E673D-EFBF-4B9A-9572-CAA56510C6DD}"/>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a:extLst>
            <a:ext uri="{FF2B5EF4-FFF2-40B4-BE49-F238E27FC236}">
              <a16:creationId xmlns:a16="http://schemas.microsoft.com/office/drawing/2014/main" id="{989E0057-07B0-4754-9254-418D8B6FDBDF}"/>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a:extLst>
            <a:ext uri="{FF2B5EF4-FFF2-40B4-BE49-F238E27FC236}">
              <a16:creationId xmlns:a16="http://schemas.microsoft.com/office/drawing/2014/main" id="{3AD138D5-93FE-47D5-AF23-3F6342B12671}"/>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a:extLst>
            <a:ext uri="{FF2B5EF4-FFF2-40B4-BE49-F238E27FC236}">
              <a16:creationId xmlns:a16="http://schemas.microsoft.com/office/drawing/2014/main" id="{ADF85F4A-B3B3-4A0D-968F-C1753DDAC0CF}"/>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207AFCC-4E42-4146-887B-A99CEB9AC5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2484483-9F04-4847-8FD1-C1530A87E3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CC73723-4E5C-4AE6-B606-29633340218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C8B968-DBF8-4E16-922A-A59911BC4E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9A95765-A8F9-4715-9316-F625C459A2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6" name="楕円 125">
          <a:extLst>
            <a:ext uri="{FF2B5EF4-FFF2-40B4-BE49-F238E27FC236}">
              <a16:creationId xmlns:a16="http://schemas.microsoft.com/office/drawing/2014/main" id="{39543434-7663-4CB8-9D83-DF29795B7054}"/>
            </a:ext>
          </a:extLst>
        </xdr:cNvPr>
        <xdr:cNvSpPr/>
      </xdr:nvSpPr>
      <xdr:spPr>
        <a:xfrm>
          <a:off x="10426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98896</xdr:rowOff>
    </xdr:from>
    <xdr:ext cx="469744" cy="259045"/>
    <xdr:sp macro="" textlink="">
      <xdr:nvSpPr>
        <xdr:cNvPr id="127" name="【図書館】&#10;一人当たり面積該当値テキスト">
          <a:extLst>
            <a:ext uri="{FF2B5EF4-FFF2-40B4-BE49-F238E27FC236}">
              <a16:creationId xmlns:a16="http://schemas.microsoft.com/office/drawing/2014/main" id="{575D0D11-3820-43BD-BF35-8075396C3FA7}"/>
            </a:ext>
          </a:extLst>
        </xdr:cNvPr>
        <xdr:cNvSpPr txBox="1"/>
      </xdr:nvSpPr>
      <xdr:spPr>
        <a:xfrm>
          <a:off x="10515600"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8" name="楕円 127">
          <a:extLst>
            <a:ext uri="{FF2B5EF4-FFF2-40B4-BE49-F238E27FC236}">
              <a16:creationId xmlns:a16="http://schemas.microsoft.com/office/drawing/2014/main" id="{F2782143-7C9B-42EB-B283-E7DBBE55310B}"/>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126819</xdr:rowOff>
    </xdr:from>
    <xdr:to>
      <xdr:col>55</xdr:col>
      <xdr:colOff>0</xdr:colOff>
      <xdr:row>39</xdr:row>
      <xdr:rowOff>133350</xdr:rowOff>
    </xdr:to>
    <xdr:cxnSp macro="">
      <xdr:nvCxnSpPr>
        <xdr:cNvPr id="129" name="直線コネクタ 128">
          <a:extLst>
            <a:ext uri="{FF2B5EF4-FFF2-40B4-BE49-F238E27FC236}">
              <a16:creationId xmlns:a16="http://schemas.microsoft.com/office/drawing/2014/main" id="{1432B965-D5C6-4B10-9AFB-F046C4B6F43B}"/>
            </a:ext>
          </a:extLst>
        </xdr:cNvPr>
        <xdr:cNvCxnSpPr/>
      </xdr:nvCxnSpPr>
      <xdr:spPr>
        <a:xfrm flipV="1">
          <a:off x="9639300" y="681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95613</xdr:rowOff>
    </xdr:from>
    <xdr:to>
      <xdr:col>46</xdr:col>
      <xdr:colOff>38100</xdr:colOff>
      <xdr:row>40</xdr:row>
      <xdr:rowOff>25763</xdr:rowOff>
    </xdr:to>
    <xdr:sp macro="" textlink="">
      <xdr:nvSpPr>
        <xdr:cNvPr id="130" name="楕円 129">
          <a:extLst>
            <a:ext uri="{FF2B5EF4-FFF2-40B4-BE49-F238E27FC236}">
              <a16:creationId xmlns:a16="http://schemas.microsoft.com/office/drawing/2014/main" id="{0B39B9B4-EC9F-401B-9EFB-CF99CAE10D61}"/>
            </a:ext>
          </a:extLst>
        </xdr:cNvPr>
        <xdr:cNvSpPr/>
      </xdr:nvSpPr>
      <xdr:spPr>
        <a:xfrm>
          <a:off x="869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146413</xdr:rowOff>
    </xdr:to>
    <xdr:cxnSp macro="">
      <xdr:nvCxnSpPr>
        <xdr:cNvPr id="131" name="直線コネクタ 130">
          <a:extLst>
            <a:ext uri="{FF2B5EF4-FFF2-40B4-BE49-F238E27FC236}">
              <a16:creationId xmlns:a16="http://schemas.microsoft.com/office/drawing/2014/main" id="{59572495-4B48-44B6-B334-231D657E19D1}"/>
            </a:ext>
          </a:extLst>
        </xdr:cNvPr>
        <xdr:cNvCxnSpPr/>
      </xdr:nvCxnSpPr>
      <xdr:spPr>
        <a:xfrm flipV="1">
          <a:off x="8750300" y="681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102144</xdr:rowOff>
    </xdr:from>
    <xdr:to>
      <xdr:col>41</xdr:col>
      <xdr:colOff>101600</xdr:colOff>
      <xdr:row>40</xdr:row>
      <xdr:rowOff>32294</xdr:rowOff>
    </xdr:to>
    <xdr:sp macro="" textlink="">
      <xdr:nvSpPr>
        <xdr:cNvPr id="132" name="楕円 131">
          <a:extLst>
            <a:ext uri="{FF2B5EF4-FFF2-40B4-BE49-F238E27FC236}">
              <a16:creationId xmlns:a16="http://schemas.microsoft.com/office/drawing/2014/main" id="{4A36A364-05DA-47F6-8757-0AEF3CC2039C}"/>
            </a:ext>
          </a:extLst>
        </xdr:cNvPr>
        <xdr:cNvSpPr/>
      </xdr:nvSpPr>
      <xdr:spPr>
        <a:xfrm>
          <a:off x="781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146413</xdr:rowOff>
    </xdr:from>
    <xdr:to>
      <xdr:col>45</xdr:col>
      <xdr:colOff>177800</xdr:colOff>
      <xdr:row>39</xdr:row>
      <xdr:rowOff>152944</xdr:rowOff>
    </xdr:to>
    <xdr:cxnSp macro="">
      <xdr:nvCxnSpPr>
        <xdr:cNvPr id="133" name="直線コネクタ 132">
          <a:extLst>
            <a:ext uri="{FF2B5EF4-FFF2-40B4-BE49-F238E27FC236}">
              <a16:creationId xmlns:a16="http://schemas.microsoft.com/office/drawing/2014/main" id="{C89B2442-44DE-43E2-969A-91FB0A45B7E7}"/>
            </a:ext>
          </a:extLst>
        </xdr:cNvPr>
        <xdr:cNvCxnSpPr/>
      </xdr:nvCxnSpPr>
      <xdr:spPr>
        <a:xfrm flipV="1">
          <a:off x="7861300" y="683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34" name="n_1aveValue【図書館】&#10;一人当たり面積">
          <a:extLst>
            <a:ext uri="{FF2B5EF4-FFF2-40B4-BE49-F238E27FC236}">
              <a16:creationId xmlns:a16="http://schemas.microsoft.com/office/drawing/2014/main" id="{118077D6-8724-46C9-B290-6F6D7C12C173}"/>
            </a:ext>
          </a:extLst>
        </xdr:cNvPr>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5" name="n_2aveValue【図書館】&#10;一人当たり面積">
          <a:extLst>
            <a:ext uri="{FF2B5EF4-FFF2-40B4-BE49-F238E27FC236}">
              <a16:creationId xmlns:a16="http://schemas.microsoft.com/office/drawing/2014/main" id="{3AE6B220-0845-44EF-8928-0623714FAF4E}"/>
            </a:ext>
          </a:extLst>
        </xdr:cNvPr>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46281</xdr:rowOff>
    </xdr:from>
    <xdr:ext cx="469744" cy="259045"/>
    <xdr:sp macro="" textlink="">
      <xdr:nvSpPr>
        <xdr:cNvPr id="136" name="n_3aveValue【図書館】&#10;一人当たり面積">
          <a:extLst>
            <a:ext uri="{FF2B5EF4-FFF2-40B4-BE49-F238E27FC236}">
              <a16:creationId xmlns:a16="http://schemas.microsoft.com/office/drawing/2014/main" id="{7F32843F-C7E8-4799-BE10-48BDA5C9A646}"/>
            </a:ext>
          </a:extLst>
        </xdr:cNvPr>
        <xdr:cNvSpPr txBox="1"/>
      </xdr:nvSpPr>
      <xdr:spPr>
        <a:xfrm>
          <a:off x="7626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37" name="n_1mainValue【図書館】&#10;一人当たり面積">
          <a:extLst>
            <a:ext uri="{FF2B5EF4-FFF2-40B4-BE49-F238E27FC236}">
              <a16:creationId xmlns:a16="http://schemas.microsoft.com/office/drawing/2014/main" id="{E89CBF26-2AB9-4D27-9E32-0B1C9770B74C}"/>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42290</xdr:rowOff>
    </xdr:from>
    <xdr:ext cx="469744" cy="259045"/>
    <xdr:sp macro="" textlink="">
      <xdr:nvSpPr>
        <xdr:cNvPr id="138" name="n_2mainValue【図書館】&#10;一人当たり面積">
          <a:extLst>
            <a:ext uri="{FF2B5EF4-FFF2-40B4-BE49-F238E27FC236}">
              <a16:creationId xmlns:a16="http://schemas.microsoft.com/office/drawing/2014/main" id="{B86CC895-95A0-4AF1-AAF6-3AF22DA51E0D}"/>
            </a:ext>
          </a:extLst>
        </xdr:cNvPr>
        <xdr:cNvSpPr txBox="1"/>
      </xdr:nvSpPr>
      <xdr:spPr>
        <a:xfrm>
          <a:off x="8515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48821</xdr:rowOff>
    </xdr:from>
    <xdr:ext cx="469744" cy="259045"/>
    <xdr:sp macro="" textlink="">
      <xdr:nvSpPr>
        <xdr:cNvPr id="139" name="n_3mainValue【図書館】&#10;一人当たり面積">
          <a:extLst>
            <a:ext uri="{FF2B5EF4-FFF2-40B4-BE49-F238E27FC236}">
              <a16:creationId xmlns:a16="http://schemas.microsoft.com/office/drawing/2014/main" id="{F0F978CA-E4E2-4FEF-AB11-3EA13CAD5125}"/>
            </a:ext>
          </a:extLst>
        </xdr:cNvPr>
        <xdr:cNvSpPr txBox="1"/>
      </xdr:nvSpPr>
      <xdr:spPr>
        <a:xfrm>
          <a:off x="7626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221B482-56C6-418A-884A-20B4D39191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A9098C8-03C3-4FB0-8F94-A83FCBA7AC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D1169502-D387-45D0-9062-3E4A4E7B87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1FFEABD5-1924-4011-AC04-E16BEED7FB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2C49E5F-BCA9-4D6F-B307-FFE222A2D9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829AABD-1BA3-4A06-8C94-D0E092F8D5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216AED4-C856-4762-AE4D-0B2439971C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8C9EBC87-5CEE-46CB-8EE5-307FE51D64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CF0484F-1553-4B09-A07E-CFDA9C3317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84173CD-5A17-47F8-91B6-9F743B4B25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498293AB-0340-4B00-8064-FFAA7D815A4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656C4463-A070-480E-AD1A-D0182A1A091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D6A687-B421-4AA2-B163-2CD5F5E502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C4CD2842-583A-4D6D-A80E-741C8B44730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CC4C76A3-0060-4F57-ABDD-4B9195AFDDA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C7CBE43B-5607-4036-81B0-C2AD903F45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968B76F9-B5DA-4C36-9BCA-9CCD4722E0D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FA8F6BF1-E157-4986-9964-E7CC3A9267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992B0952-FC74-4A5F-A166-CA9E77F62F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34E34D5B-95FB-4414-B2EC-EA16B07187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E1347F27-0F11-4A7B-BDAF-7811D0E2B1C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D95FAB78-E954-4679-8A14-AE2E6076A1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7368A18B-C1B1-4C75-8BE3-203A7F2836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E5944F0B-E8DF-4ADA-AAED-2A557946DB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a:extLst>
            <a:ext uri="{FF2B5EF4-FFF2-40B4-BE49-F238E27FC236}">
              <a16:creationId xmlns:a16="http://schemas.microsoft.com/office/drawing/2014/main" id="{140C9B0E-8B65-4F75-9BF6-75BBDEAD31AF}"/>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821EE82C-745C-497C-9798-7FE32595AA35}"/>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a:extLst>
            <a:ext uri="{FF2B5EF4-FFF2-40B4-BE49-F238E27FC236}">
              <a16:creationId xmlns:a16="http://schemas.microsoft.com/office/drawing/2014/main" id="{1FE4CA70-3DDD-437A-86B2-63AE73070B8E}"/>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23BD3520-CF7A-43B4-9D45-5C38C278110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C001425C-A6FC-42D8-A206-9113E28CA07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424C497F-CEEB-4B65-BE07-588930919516}"/>
            </a:ext>
          </a:extLst>
        </xdr:cNvPr>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a:extLst>
            <a:ext uri="{FF2B5EF4-FFF2-40B4-BE49-F238E27FC236}">
              <a16:creationId xmlns:a16="http://schemas.microsoft.com/office/drawing/2014/main" id="{B3DA57E8-DA0C-425F-9741-21007AA1DAAE}"/>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a:extLst>
            <a:ext uri="{FF2B5EF4-FFF2-40B4-BE49-F238E27FC236}">
              <a16:creationId xmlns:a16="http://schemas.microsoft.com/office/drawing/2014/main" id="{8B49F5F9-7BC9-452C-83F3-C3F061872AE9}"/>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a:extLst>
            <a:ext uri="{FF2B5EF4-FFF2-40B4-BE49-F238E27FC236}">
              <a16:creationId xmlns:a16="http://schemas.microsoft.com/office/drawing/2014/main" id="{832DE342-A9BB-4BB2-A2D8-4E274B8BDA77}"/>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a:extLst>
            <a:ext uri="{FF2B5EF4-FFF2-40B4-BE49-F238E27FC236}">
              <a16:creationId xmlns:a16="http://schemas.microsoft.com/office/drawing/2014/main" id="{B4D34F10-5326-4C36-86CC-5DEAC0B774EA}"/>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C2469CF-E1EF-40B9-9EC0-531BD8956F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DF10965-C8E1-400E-8EBA-C4F5F2003F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B807902-511D-4E29-9598-E570E83F17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A426CDB-71A1-4BC8-B518-E1D6BDA14F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3963408-0925-48E3-99C6-CDB46D2301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73025</xdr:rowOff>
    </xdr:from>
    <xdr:to>
      <xdr:col>24</xdr:col>
      <xdr:colOff>114300</xdr:colOff>
      <xdr:row>60</xdr:row>
      <xdr:rowOff>3175</xdr:rowOff>
    </xdr:to>
    <xdr:sp macro="" textlink="">
      <xdr:nvSpPr>
        <xdr:cNvPr id="179" name="楕円 178">
          <a:extLst>
            <a:ext uri="{FF2B5EF4-FFF2-40B4-BE49-F238E27FC236}">
              <a16:creationId xmlns:a16="http://schemas.microsoft.com/office/drawing/2014/main" id="{C3EC81FD-74D9-4249-B4B7-0BF44FDEBC3F}"/>
            </a:ext>
          </a:extLst>
        </xdr:cNvPr>
        <xdr:cNvSpPr/>
      </xdr:nvSpPr>
      <xdr:spPr>
        <a:xfrm>
          <a:off x="4584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51452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6528DC14-365A-4A24-8C6D-97685B903EDC}"/>
            </a:ext>
          </a:extLst>
        </xdr:cNvPr>
        <xdr:cNvSpPr txBox="1"/>
      </xdr:nvSpPr>
      <xdr:spPr>
        <a:xfrm>
          <a:off x="4673600"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1" name="楕円 180">
          <a:extLst>
            <a:ext uri="{FF2B5EF4-FFF2-40B4-BE49-F238E27FC236}">
              <a16:creationId xmlns:a16="http://schemas.microsoft.com/office/drawing/2014/main" id="{5D4E5B01-55EB-4E05-AE13-1F459002E96F}"/>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60</xdr:row>
      <xdr:rowOff>1905</xdr:rowOff>
    </xdr:to>
    <xdr:cxnSp macro="">
      <xdr:nvCxnSpPr>
        <xdr:cNvPr id="182" name="直線コネクタ 181">
          <a:extLst>
            <a:ext uri="{FF2B5EF4-FFF2-40B4-BE49-F238E27FC236}">
              <a16:creationId xmlns:a16="http://schemas.microsoft.com/office/drawing/2014/main" id="{239F560F-965E-43AB-890A-AF22B2C26956}"/>
            </a:ext>
          </a:extLst>
        </xdr:cNvPr>
        <xdr:cNvCxnSpPr/>
      </xdr:nvCxnSpPr>
      <xdr:spPr>
        <a:xfrm flipV="1">
          <a:off x="3797300" y="102393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83" name="楕円 182">
          <a:extLst>
            <a:ext uri="{FF2B5EF4-FFF2-40B4-BE49-F238E27FC236}">
              <a16:creationId xmlns:a16="http://schemas.microsoft.com/office/drawing/2014/main" id="{498DF784-8528-402C-A7DE-B707B4C54CBA}"/>
            </a:ext>
          </a:extLst>
        </xdr:cNvPr>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110490</xdr:rowOff>
    </xdr:to>
    <xdr:cxnSp macro="">
      <xdr:nvCxnSpPr>
        <xdr:cNvPr id="184" name="直線コネクタ 183">
          <a:extLst>
            <a:ext uri="{FF2B5EF4-FFF2-40B4-BE49-F238E27FC236}">
              <a16:creationId xmlns:a16="http://schemas.microsoft.com/office/drawing/2014/main" id="{A2754205-612C-419B-B55B-F4A2E02C944B}"/>
            </a:ext>
          </a:extLst>
        </xdr:cNvPr>
        <xdr:cNvCxnSpPr/>
      </xdr:nvCxnSpPr>
      <xdr:spPr>
        <a:xfrm flipV="1">
          <a:off x="2908300" y="102889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85" name="楕円 184">
          <a:extLst>
            <a:ext uri="{FF2B5EF4-FFF2-40B4-BE49-F238E27FC236}">
              <a16:creationId xmlns:a16="http://schemas.microsoft.com/office/drawing/2014/main" id="{F979B241-FD62-4674-9F2B-5D98A0C9BA68}"/>
            </a:ext>
          </a:extLst>
        </xdr:cNvPr>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60</xdr:row>
      <xdr:rowOff>158115</xdr:rowOff>
    </xdr:to>
    <xdr:cxnSp macro="">
      <xdr:nvCxnSpPr>
        <xdr:cNvPr id="186" name="直線コネクタ 185">
          <a:extLst>
            <a:ext uri="{FF2B5EF4-FFF2-40B4-BE49-F238E27FC236}">
              <a16:creationId xmlns:a16="http://schemas.microsoft.com/office/drawing/2014/main" id="{031206B5-1484-4DA1-8C70-1BFB775FB460}"/>
            </a:ext>
          </a:extLst>
        </xdr:cNvPr>
        <xdr:cNvCxnSpPr/>
      </xdr:nvCxnSpPr>
      <xdr:spPr>
        <a:xfrm flipV="1">
          <a:off x="2019300" y="10397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87" name="n_1aveValue【体育館・プール】&#10;有形固定資産減価償却率">
          <a:extLst>
            <a:ext uri="{FF2B5EF4-FFF2-40B4-BE49-F238E27FC236}">
              <a16:creationId xmlns:a16="http://schemas.microsoft.com/office/drawing/2014/main" id="{7CE774CF-5E2B-47B4-B08A-E038D67C0E19}"/>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8" name="n_2aveValue【体育館・プール】&#10;有形固定資産減価償却率">
          <a:extLst>
            <a:ext uri="{FF2B5EF4-FFF2-40B4-BE49-F238E27FC236}">
              <a16:creationId xmlns:a16="http://schemas.microsoft.com/office/drawing/2014/main" id="{51E896CC-9F1F-4D02-8290-B1B0A051C42A}"/>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9" name="n_3aveValue【体育館・プール】&#10;有形固定資産減価償却率">
          <a:extLst>
            <a:ext uri="{FF2B5EF4-FFF2-40B4-BE49-F238E27FC236}">
              <a16:creationId xmlns:a16="http://schemas.microsoft.com/office/drawing/2014/main" id="{C3715C51-CA6C-4AA6-8470-B5C79BB81B3C}"/>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190" name="n_1mainValue【体育館・プール】&#10;有形固定資産減価償却率">
          <a:extLst>
            <a:ext uri="{FF2B5EF4-FFF2-40B4-BE49-F238E27FC236}">
              <a16:creationId xmlns:a16="http://schemas.microsoft.com/office/drawing/2014/main" id="{3F0560A6-46A3-4D8E-938E-31B8546D3CE6}"/>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91" name="n_2mainValue【体育館・プール】&#10;有形固定資産減価償却率">
          <a:extLst>
            <a:ext uri="{FF2B5EF4-FFF2-40B4-BE49-F238E27FC236}">
              <a16:creationId xmlns:a16="http://schemas.microsoft.com/office/drawing/2014/main" id="{CF591BCE-A618-4561-92EA-F68844010A6E}"/>
            </a:ext>
          </a:extLst>
        </xdr:cNvPr>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192" name="n_3mainValue【体育館・プール】&#10;有形固定資産減価償却率">
          <a:extLst>
            <a:ext uri="{FF2B5EF4-FFF2-40B4-BE49-F238E27FC236}">
              <a16:creationId xmlns:a16="http://schemas.microsoft.com/office/drawing/2014/main" id="{2C26E1FD-5FA5-4ADB-ACD1-07683161BAB6}"/>
            </a:ext>
          </a:extLst>
        </xdr:cNvPr>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E24AA66F-314C-4FF3-A6EA-2F44BCF8DA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CF55514A-24FD-4189-833C-5178E5F9BB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A8BA1CF9-A0CA-43B3-92B4-641619D78F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FC01DF0E-E70D-4F26-AAE2-54F13E865E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1B56128C-48A7-41EE-BA20-9909E02E50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918CD0C8-9D97-4907-8FDB-581ED102FD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D12D409B-0CBD-4757-8E76-F1A12B95D4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725B9E2-3C0D-4192-BEFD-574963E3A5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B60C709C-01DF-4BA6-A092-C080D3ACF8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BC92413-6570-4F67-A07F-039C999044B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a:extLst>
            <a:ext uri="{FF2B5EF4-FFF2-40B4-BE49-F238E27FC236}">
              <a16:creationId xmlns:a16="http://schemas.microsoft.com/office/drawing/2014/main" id="{4FC5C84B-B327-4A25-A952-C6F3A3ED0BC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a:extLst>
            <a:ext uri="{FF2B5EF4-FFF2-40B4-BE49-F238E27FC236}">
              <a16:creationId xmlns:a16="http://schemas.microsoft.com/office/drawing/2014/main" id="{7ABA9000-6851-44BE-B371-99195579877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47D883CA-0042-41EB-A3DD-F4E44BEE05D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CE0D2A20-71E4-456E-99B0-3AFB5A60B7D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a:extLst>
            <a:ext uri="{FF2B5EF4-FFF2-40B4-BE49-F238E27FC236}">
              <a16:creationId xmlns:a16="http://schemas.microsoft.com/office/drawing/2014/main" id="{23C4FF2D-4F25-4CCF-A9EC-3863ABC2F9D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a:extLst>
            <a:ext uri="{FF2B5EF4-FFF2-40B4-BE49-F238E27FC236}">
              <a16:creationId xmlns:a16="http://schemas.microsoft.com/office/drawing/2014/main" id="{80434E05-3F58-4C7C-8F28-CB3FEC9E75C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7E02598F-985C-44C2-ABF3-638B8BA07E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EC54EAA0-2135-464B-B202-D6E3F542F66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8371B25-4160-4984-B1BF-0A45BB05B5D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a:extLst>
            <a:ext uri="{FF2B5EF4-FFF2-40B4-BE49-F238E27FC236}">
              <a16:creationId xmlns:a16="http://schemas.microsoft.com/office/drawing/2014/main" id="{342B5664-6A73-4540-877C-B82BDE277A1B}"/>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a:extLst>
            <a:ext uri="{FF2B5EF4-FFF2-40B4-BE49-F238E27FC236}">
              <a16:creationId xmlns:a16="http://schemas.microsoft.com/office/drawing/2014/main" id="{7300EC05-0C27-490E-BC73-727E4AA624A2}"/>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a:extLst>
            <a:ext uri="{FF2B5EF4-FFF2-40B4-BE49-F238E27FC236}">
              <a16:creationId xmlns:a16="http://schemas.microsoft.com/office/drawing/2014/main" id="{F1242B1E-4C01-406F-B72B-FC7B02C39D03}"/>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a:extLst>
            <a:ext uri="{FF2B5EF4-FFF2-40B4-BE49-F238E27FC236}">
              <a16:creationId xmlns:a16="http://schemas.microsoft.com/office/drawing/2014/main" id="{12B77457-9F0C-4404-8CB7-C94E9FDEC80C}"/>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a:extLst>
            <a:ext uri="{FF2B5EF4-FFF2-40B4-BE49-F238E27FC236}">
              <a16:creationId xmlns:a16="http://schemas.microsoft.com/office/drawing/2014/main" id="{CA700701-4D0B-434E-8E16-FF803C690547}"/>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17" name="【体育館・プール】&#10;一人当たり面積平均値テキスト">
          <a:extLst>
            <a:ext uri="{FF2B5EF4-FFF2-40B4-BE49-F238E27FC236}">
              <a16:creationId xmlns:a16="http://schemas.microsoft.com/office/drawing/2014/main" id="{2DA859C0-0C37-4DC5-84F1-B2D02F7510A2}"/>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a:extLst>
            <a:ext uri="{FF2B5EF4-FFF2-40B4-BE49-F238E27FC236}">
              <a16:creationId xmlns:a16="http://schemas.microsoft.com/office/drawing/2014/main" id="{8DCF9075-5815-411A-A20E-60D75A650FAE}"/>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a:extLst>
            <a:ext uri="{FF2B5EF4-FFF2-40B4-BE49-F238E27FC236}">
              <a16:creationId xmlns:a16="http://schemas.microsoft.com/office/drawing/2014/main" id="{226B9B64-8102-4164-9D40-0268D1D816CF}"/>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a:extLst>
            <a:ext uri="{FF2B5EF4-FFF2-40B4-BE49-F238E27FC236}">
              <a16:creationId xmlns:a16="http://schemas.microsoft.com/office/drawing/2014/main" id="{D6E70D7D-51CB-4427-9B50-21C20E321D89}"/>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a:extLst>
            <a:ext uri="{FF2B5EF4-FFF2-40B4-BE49-F238E27FC236}">
              <a16:creationId xmlns:a16="http://schemas.microsoft.com/office/drawing/2014/main" id="{BD78059A-DB57-4717-B1D5-DD78CBF09887}"/>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2B22C97-A9A2-4166-AFAB-8CDC40105E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D3740E-E92B-44D2-8585-23544CF917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41E3117-FA9A-4AD0-9F3C-39DF6571FB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7C93347-8269-4B8B-8506-FC9C45408D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3CA8224-22B1-48C0-8EEC-7CA59EA784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xdr:rowOff>
    </xdr:from>
    <xdr:to>
      <xdr:col>55</xdr:col>
      <xdr:colOff>50800</xdr:colOff>
      <xdr:row>61</xdr:row>
      <xdr:rowOff>103949</xdr:rowOff>
    </xdr:to>
    <xdr:sp macro="" textlink="">
      <xdr:nvSpPr>
        <xdr:cNvPr id="227" name="楕円 226">
          <a:extLst>
            <a:ext uri="{FF2B5EF4-FFF2-40B4-BE49-F238E27FC236}">
              <a16:creationId xmlns:a16="http://schemas.microsoft.com/office/drawing/2014/main" id="{A89C3C7E-F937-4183-8EFB-6ADE4AD7908F}"/>
            </a:ext>
          </a:extLst>
        </xdr:cNvPr>
        <xdr:cNvSpPr/>
      </xdr:nvSpPr>
      <xdr:spPr>
        <a:xfrm>
          <a:off x="10426700" y="104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25226</xdr:rowOff>
    </xdr:from>
    <xdr:ext cx="469744" cy="259045"/>
    <xdr:sp macro="" textlink="">
      <xdr:nvSpPr>
        <xdr:cNvPr id="228" name="【体育館・プール】&#10;一人当たり面積該当値テキスト">
          <a:extLst>
            <a:ext uri="{FF2B5EF4-FFF2-40B4-BE49-F238E27FC236}">
              <a16:creationId xmlns:a16="http://schemas.microsoft.com/office/drawing/2014/main" id="{D3187D73-4772-4C3C-884E-43CA85B2FEAA}"/>
            </a:ext>
          </a:extLst>
        </xdr:cNvPr>
        <xdr:cNvSpPr txBox="1"/>
      </xdr:nvSpPr>
      <xdr:spPr>
        <a:xfrm>
          <a:off x="10515600" y="1031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8065</xdr:rowOff>
    </xdr:from>
    <xdr:to>
      <xdr:col>50</xdr:col>
      <xdr:colOff>165100</xdr:colOff>
      <xdr:row>61</xdr:row>
      <xdr:rowOff>109665</xdr:rowOff>
    </xdr:to>
    <xdr:sp macro="" textlink="">
      <xdr:nvSpPr>
        <xdr:cNvPr id="229" name="楕円 228">
          <a:extLst>
            <a:ext uri="{FF2B5EF4-FFF2-40B4-BE49-F238E27FC236}">
              <a16:creationId xmlns:a16="http://schemas.microsoft.com/office/drawing/2014/main" id="{E33D5AE5-7996-47E7-A4B8-97B6B28E1D18}"/>
            </a:ext>
          </a:extLst>
        </xdr:cNvPr>
        <xdr:cNvSpPr/>
      </xdr:nvSpPr>
      <xdr:spPr>
        <a:xfrm>
          <a:off x="9588500" y="104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53149</xdr:rowOff>
    </xdr:from>
    <xdr:to>
      <xdr:col>55</xdr:col>
      <xdr:colOff>0</xdr:colOff>
      <xdr:row>61</xdr:row>
      <xdr:rowOff>58865</xdr:rowOff>
    </xdr:to>
    <xdr:cxnSp macro="">
      <xdr:nvCxnSpPr>
        <xdr:cNvPr id="230" name="直線コネクタ 229">
          <a:extLst>
            <a:ext uri="{FF2B5EF4-FFF2-40B4-BE49-F238E27FC236}">
              <a16:creationId xmlns:a16="http://schemas.microsoft.com/office/drawing/2014/main" id="{C7DC0E83-D9AA-44BC-BDE3-B67368C2F571}"/>
            </a:ext>
          </a:extLst>
        </xdr:cNvPr>
        <xdr:cNvCxnSpPr/>
      </xdr:nvCxnSpPr>
      <xdr:spPr>
        <a:xfrm flipV="1">
          <a:off x="9639300" y="1051159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15494</xdr:rowOff>
    </xdr:from>
    <xdr:to>
      <xdr:col>46</xdr:col>
      <xdr:colOff>38100</xdr:colOff>
      <xdr:row>61</xdr:row>
      <xdr:rowOff>117094</xdr:rowOff>
    </xdr:to>
    <xdr:sp macro="" textlink="">
      <xdr:nvSpPr>
        <xdr:cNvPr id="231" name="楕円 230">
          <a:extLst>
            <a:ext uri="{FF2B5EF4-FFF2-40B4-BE49-F238E27FC236}">
              <a16:creationId xmlns:a16="http://schemas.microsoft.com/office/drawing/2014/main" id="{32C58241-F8F2-44E9-9B83-BA7A4A2A0E09}"/>
            </a:ext>
          </a:extLst>
        </xdr:cNvPr>
        <xdr:cNvSpPr/>
      </xdr:nvSpPr>
      <xdr:spPr>
        <a:xfrm>
          <a:off x="8699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58865</xdr:rowOff>
    </xdr:from>
    <xdr:to>
      <xdr:col>50</xdr:col>
      <xdr:colOff>114300</xdr:colOff>
      <xdr:row>61</xdr:row>
      <xdr:rowOff>66294</xdr:rowOff>
    </xdr:to>
    <xdr:cxnSp macro="">
      <xdr:nvCxnSpPr>
        <xdr:cNvPr id="232" name="直線コネクタ 231">
          <a:extLst>
            <a:ext uri="{FF2B5EF4-FFF2-40B4-BE49-F238E27FC236}">
              <a16:creationId xmlns:a16="http://schemas.microsoft.com/office/drawing/2014/main" id="{623EC6E2-72EF-4648-99A5-3AF13E2919C9}"/>
            </a:ext>
          </a:extLst>
        </xdr:cNvPr>
        <xdr:cNvCxnSpPr/>
      </xdr:nvCxnSpPr>
      <xdr:spPr>
        <a:xfrm flipV="1">
          <a:off x="8750300" y="1051731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xdr:rowOff>
    </xdr:from>
    <xdr:to>
      <xdr:col>41</xdr:col>
      <xdr:colOff>101600</xdr:colOff>
      <xdr:row>61</xdr:row>
      <xdr:rowOff>101664</xdr:rowOff>
    </xdr:to>
    <xdr:sp macro="" textlink="">
      <xdr:nvSpPr>
        <xdr:cNvPr id="233" name="楕円 232">
          <a:extLst>
            <a:ext uri="{FF2B5EF4-FFF2-40B4-BE49-F238E27FC236}">
              <a16:creationId xmlns:a16="http://schemas.microsoft.com/office/drawing/2014/main" id="{1A1B8A21-798C-43D4-95C3-CE79FEC39D66}"/>
            </a:ext>
          </a:extLst>
        </xdr:cNvPr>
        <xdr:cNvSpPr/>
      </xdr:nvSpPr>
      <xdr:spPr>
        <a:xfrm>
          <a:off x="7810500" y="104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50864</xdr:rowOff>
    </xdr:from>
    <xdr:to>
      <xdr:col>45</xdr:col>
      <xdr:colOff>177800</xdr:colOff>
      <xdr:row>61</xdr:row>
      <xdr:rowOff>66294</xdr:rowOff>
    </xdr:to>
    <xdr:cxnSp macro="">
      <xdr:nvCxnSpPr>
        <xdr:cNvPr id="234" name="直線コネクタ 233">
          <a:extLst>
            <a:ext uri="{FF2B5EF4-FFF2-40B4-BE49-F238E27FC236}">
              <a16:creationId xmlns:a16="http://schemas.microsoft.com/office/drawing/2014/main" id="{24782B40-079D-4B76-A3A7-9AE20563B737}"/>
            </a:ext>
          </a:extLst>
        </xdr:cNvPr>
        <xdr:cNvCxnSpPr/>
      </xdr:nvCxnSpPr>
      <xdr:spPr>
        <a:xfrm>
          <a:off x="7861300" y="1050931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35" name="n_1aveValue【体育館・プール】&#10;一人当たり面積">
          <a:extLst>
            <a:ext uri="{FF2B5EF4-FFF2-40B4-BE49-F238E27FC236}">
              <a16:creationId xmlns:a16="http://schemas.microsoft.com/office/drawing/2014/main" id="{7F6E8781-8332-4E35-967E-A2EDEDA8B22D}"/>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a:extLst>
            <a:ext uri="{FF2B5EF4-FFF2-40B4-BE49-F238E27FC236}">
              <a16:creationId xmlns:a16="http://schemas.microsoft.com/office/drawing/2014/main" id="{E1DA10EC-733D-4B09-B277-B665F88B89DA}"/>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37" name="n_3aveValue【体育館・プール】&#10;一人当たり面積">
          <a:extLst>
            <a:ext uri="{FF2B5EF4-FFF2-40B4-BE49-F238E27FC236}">
              <a16:creationId xmlns:a16="http://schemas.microsoft.com/office/drawing/2014/main" id="{30EED162-7715-4BAC-ABEE-129F6280D947}"/>
            </a:ext>
          </a:extLst>
        </xdr:cNvPr>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126192</xdr:rowOff>
    </xdr:from>
    <xdr:ext cx="469744" cy="259045"/>
    <xdr:sp macro="" textlink="">
      <xdr:nvSpPr>
        <xdr:cNvPr id="238" name="n_1mainValue【体育館・プール】&#10;一人当たり面積">
          <a:extLst>
            <a:ext uri="{FF2B5EF4-FFF2-40B4-BE49-F238E27FC236}">
              <a16:creationId xmlns:a16="http://schemas.microsoft.com/office/drawing/2014/main" id="{16E77E46-564B-461E-A8F7-881207F25F30}"/>
            </a:ext>
          </a:extLst>
        </xdr:cNvPr>
        <xdr:cNvSpPr txBox="1"/>
      </xdr:nvSpPr>
      <xdr:spPr>
        <a:xfrm>
          <a:off x="9391727" y="102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108221</xdr:rowOff>
    </xdr:from>
    <xdr:ext cx="469744" cy="259045"/>
    <xdr:sp macro="" textlink="">
      <xdr:nvSpPr>
        <xdr:cNvPr id="239" name="n_2mainValue【体育館・プール】&#10;一人当たり面積">
          <a:extLst>
            <a:ext uri="{FF2B5EF4-FFF2-40B4-BE49-F238E27FC236}">
              <a16:creationId xmlns:a16="http://schemas.microsoft.com/office/drawing/2014/main" id="{7A4124A2-E891-4D86-BC80-67296F8688CC}"/>
            </a:ext>
          </a:extLst>
        </xdr:cNvPr>
        <xdr:cNvSpPr txBox="1"/>
      </xdr:nvSpPr>
      <xdr:spPr>
        <a:xfrm>
          <a:off x="85154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118191</xdr:rowOff>
    </xdr:from>
    <xdr:ext cx="469744" cy="259045"/>
    <xdr:sp macro="" textlink="">
      <xdr:nvSpPr>
        <xdr:cNvPr id="240" name="n_3mainValue【体育館・プール】&#10;一人当たり面積">
          <a:extLst>
            <a:ext uri="{FF2B5EF4-FFF2-40B4-BE49-F238E27FC236}">
              <a16:creationId xmlns:a16="http://schemas.microsoft.com/office/drawing/2014/main" id="{92E6A9AF-29FC-4D9C-B518-15CF5FFE268E}"/>
            </a:ext>
          </a:extLst>
        </xdr:cNvPr>
        <xdr:cNvSpPr txBox="1"/>
      </xdr:nvSpPr>
      <xdr:spPr>
        <a:xfrm>
          <a:off x="7626427" y="1023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BE772933-C4E4-4AC2-A89A-457D0E042F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9A7F3A83-6B83-410C-A9B2-A99EE5BA98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6894D479-443A-4A23-A639-A3F94255F1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53BBDF21-04D6-41F3-A7DE-695F850355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E702942-2BDB-439B-AD97-53D96E1B26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BCF0AF1A-DC17-4053-A354-2617D439B6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C01B8298-1BA8-42C6-889D-EAB0B7E799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A8725366-FF54-4672-BCB7-2C57055ED5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3EEDBD82-9262-4CE3-879C-8B8C84C120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3950A79B-5C5F-4886-965E-CEEAAB5547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B505931A-131B-4F99-AA05-C44E85C96C2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C6F6724C-1B3E-4F1F-A7A9-032781B91EB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DEE75C4C-24A5-4834-8013-3283D533535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279224DE-AB3F-48E5-9977-03025B5540B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FF4B6AAF-9F76-40CB-BD16-7075F44B292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1136A0D4-E818-4B37-9B6F-51B6E36F2E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A6B6402B-AE82-4E3B-A746-714DB2CCD4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EC94CA71-469E-4B93-80D7-D9C5F044A8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D6A73E03-6155-49B7-8948-65943763DC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1606D8CC-E25F-4A57-ADC2-661317938DA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7DFBBD2E-AC68-4C5C-A283-58C2B70740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C72A8BBF-054C-4B8F-B8C1-C018A9A924C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64C6ACDE-400A-4A24-A2C7-09FED8956A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61975944-07F3-426B-BA7C-08BBBE90D26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3DE223A7-FA26-4839-879A-54D7F01B9C7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a:extLst>
            <a:ext uri="{FF2B5EF4-FFF2-40B4-BE49-F238E27FC236}">
              <a16:creationId xmlns:a16="http://schemas.microsoft.com/office/drawing/2014/main" id="{0E251568-8FED-4B32-959A-D6363B001BA9}"/>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375F22C-9E48-4111-8642-DE3EDDBF5B02}"/>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a:extLst>
            <a:ext uri="{FF2B5EF4-FFF2-40B4-BE49-F238E27FC236}">
              <a16:creationId xmlns:a16="http://schemas.microsoft.com/office/drawing/2014/main" id="{FE4C7D7C-D513-4D80-85E5-815100A51E92}"/>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3BB0F682-4734-47DA-9D7C-673B7F2975E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D246A29F-BBC9-4554-B9CB-DA849DA3C19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FFE0BA29-0525-497F-9E21-37377742B051}"/>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a:extLst>
            <a:ext uri="{FF2B5EF4-FFF2-40B4-BE49-F238E27FC236}">
              <a16:creationId xmlns:a16="http://schemas.microsoft.com/office/drawing/2014/main" id="{082BAD5A-BA66-4829-BB67-B6AC86ED8E7F}"/>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a:extLst>
            <a:ext uri="{FF2B5EF4-FFF2-40B4-BE49-F238E27FC236}">
              <a16:creationId xmlns:a16="http://schemas.microsoft.com/office/drawing/2014/main" id="{A68CAAC5-A8B4-42B9-A54B-5D93D6AFD4F3}"/>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a:extLst>
            <a:ext uri="{FF2B5EF4-FFF2-40B4-BE49-F238E27FC236}">
              <a16:creationId xmlns:a16="http://schemas.microsoft.com/office/drawing/2014/main" id="{7CAAB4E3-3A92-4221-8D1A-FB0C60C6A7F8}"/>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id="{1FF8EEDD-0C9D-428D-8288-3126B6D3B876}"/>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7D32656-6952-42AE-8DC7-3AD2B584FF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E7DB4CC-2F32-4638-9F85-BA6DE20359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1D00A20-95AD-4586-A414-751819877E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841B27F-AE2C-4D6C-9FF8-22728F5DF6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47B52BA-8AD1-4D27-B69A-D6AFBDDB68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103232</xdr:rowOff>
    </xdr:from>
    <xdr:to>
      <xdr:col>24</xdr:col>
      <xdr:colOff>114300</xdr:colOff>
      <xdr:row>81</xdr:row>
      <xdr:rowOff>33382</xdr:rowOff>
    </xdr:to>
    <xdr:sp macro="" textlink="">
      <xdr:nvSpPr>
        <xdr:cNvPr id="281" name="楕円 280">
          <a:extLst>
            <a:ext uri="{FF2B5EF4-FFF2-40B4-BE49-F238E27FC236}">
              <a16:creationId xmlns:a16="http://schemas.microsoft.com/office/drawing/2014/main" id="{D06A58DB-A490-42D7-AD20-0E8302FA8CDE}"/>
            </a:ext>
          </a:extLst>
        </xdr:cNvPr>
        <xdr:cNvSpPr/>
      </xdr:nvSpPr>
      <xdr:spPr>
        <a:xfrm>
          <a:off x="4584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126109</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771A65BE-B58D-4838-9CD0-A7DBE50ADADA}"/>
            </a:ext>
          </a:extLst>
        </xdr:cNvPr>
        <xdr:cNvSpPr txBox="1"/>
      </xdr:nvSpPr>
      <xdr:spPr>
        <a:xfrm>
          <a:off x="4673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126093</xdr:rowOff>
    </xdr:from>
    <xdr:to>
      <xdr:col>20</xdr:col>
      <xdr:colOff>38100</xdr:colOff>
      <xdr:row>81</xdr:row>
      <xdr:rowOff>56243</xdr:rowOff>
    </xdr:to>
    <xdr:sp macro="" textlink="">
      <xdr:nvSpPr>
        <xdr:cNvPr id="283" name="楕円 282">
          <a:extLst>
            <a:ext uri="{FF2B5EF4-FFF2-40B4-BE49-F238E27FC236}">
              <a16:creationId xmlns:a16="http://schemas.microsoft.com/office/drawing/2014/main" id="{16D57136-2FA3-4672-BFED-F0731338395E}"/>
            </a:ext>
          </a:extLst>
        </xdr:cNvPr>
        <xdr:cNvSpPr/>
      </xdr:nvSpPr>
      <xdr:spPr>
        <a:xfrm>
          <a:off x="3746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154032</xdr:rowOff>
    </xdr:from>
    <xdr:to>
      <xdr:col>24</xdr:col>
      <xdr:colOff>63500</xdr:colOff>
      <xdr:row>81</xdr:row>
      <xdr:rowOff>5443</xdr:rowOff>
    </xdr:to>
    <xdr:cxnSp macro="">
      <xdr:nvCxnSpPr>
        <xdr:cNvPr id="284" name="直線コネクタ 283">
          <a:extLst>
            <a:ext uri="{FF2B5EF4-FFF2-40B4-BE49-F238E27FC236}">
              <a16:creationId xmlns:a16="http://schemas.microsoft.com/office/drawing/2014/main" id="{3B73753D-DE23-4392-8286-D614651B6277}"/>
            </a:ext>
          </a:extLst>
        </xdr:cNvPr>
        <xdr:cNvCxnSpPr/>
      </xdr:nvCxnSpPr>
      <xdr:spPr>
        <a:xfrm flipV="1">
          <a:off x="3797300" y="138700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166914</xdr:rowOff>
    </xdr:from>
    <xdr:to>
      <xdr:col>15</xdr:col>
      <xdr:colOff>101600</xdr:colOff>
      <xdr:row>81</xdr:row>
      <xdr:rowOff>97064</xdr:rowOff>
    </xdr:to>
    <xdr:sp macro="" textlink="">
      <xdr:nvSpPr>
        <xdr:cNvPr id="285" name="楕円 284">
          <a:extLst>
            <a:ext uri="{FF2B5EF4-FFF2-40B4-BE49-F238E27FC236}">
              <a16:creationId xmlns:a16="http://schemas.microsoft.com/office/drawing/2014/main" id="{2E20B549-377C-4A36-88D9-EDDBD1555626}"/>
            </a:ext>
          </a:extLst>
        </xdr:cNvPr>
        <xdr:cNvSpPr/>
      </xdr:nvSpPr>
      <xdr:spPr>
        <a:xfrm>
          <a:off x="2857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5443</xdr:rowOff>
    </xdr:from>
    <xdr:to>
      <xdr:col>19</xdr:col>
      <xdr:colOff>177800</xdr:colOff>
      <xdr:row>81</xdr:row>
      <xdr:rowOff>46264</xdr:rowOff>
    </xdr:to>
    <xdr:cxnSp macro="">
      <xdr:nvCxnSpPr>
        <xdr:cNvPr id="286" name="直線コネクタ 285">
          <a:extLst>
            <a:ext uri="{FF2B5EF4-FFF2-40B4-BE49-F238E27FC236}">
              <a16:creationId xmlns:a16="http://schemas.microsoft.com/office/drawing/2014/main" id="{620FBCDD-659B-4B09-B091-468D8E4CA703}"/>
            </a:ext>
          </a:extLst>
        </xdr:cNvPr>
        <xdr:cNvCxnSpPr/>
      </xdr:nvCxnSpPr>
      <xdr:spPr>
        <a:xfrm flipV="1">
          <a:off x="2908300" y="138928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140788</xdr:rowOff>
    </xdr:from>
    <xdr:to>
      <xdr:col>10</xdr:col>
      <xdr:colOff>165100</xdr:colOff>
      <xdr:row>81</xdr:row>
      <xdr:rowOff>70938</xdr:rowOff>
    </xdr:to>
    <xdr:sp macro="" textlink="">
      <xdr:nvSpPr>
        <xdr:cNvPr id="287" name="楕円 286">
          <a:extLst>
            <a:ext uri="{FF2B5EF4-FFF2-40B4-BE49-F238E27FC236}">
              <a16:creationId xmlns:a16="http://schemas.microsoft.com/office/drawing/2014/main" id="{C393A42D-2551-4F2D-8074-AB269740489B}"/>
            </a:ext>
          </a:extLst>
        </xdr:cNvPr>
        <xdr:cNvSpPr/>
      </xdr:nvSpPr>
      <xdr:spPr>
        <a:xfrm>
          <a:off x="1968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20138</xdr:rowOff>
    </xdr:from>
    <xdr:to>
      <xdr:col>15</xdr:col>
      <xdr:colOff>50800</xdr:colOff>
      <xdr:row>81</xdr:row>
      <xdr:rowOff>46264</xdr:rowOff>
    </xdr:to>
    <xdr:cxnSp macro="">
      <xdr:nvCxnSpPr>
        <xdr:cNvPr id="288" name="直線コネクタ 287">
          <a:extLst>
            <a:ext uri="{FF2B5EF4-FFF2-40B4-BE49-F238E27FC236}">
              <a16:creationId xmlns:a16="http://schemas.microsoft.com/office/drawing/2014/main" id="{B9A50CD8-F4FC-477C-BDC0-FD75BAAB9ACD}"/>
            </a:ext>
          </a:extLst>
        </xdr:cNvPr>
        <xdr:cNvCxnSpPr/>
      </xdr:nvCxnSpPr>
      <xdr:spPr>
        <a:xfrm>
          <a:off x="2019300" y="139075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9" name="n_1aveValue【福祉施設】&#10;有形固定資産減価償却率">
          <a:extLst>
            <a:ext uri="{FF2B5EF4-FFF2-40B4-BE49-F238E27FC236}">
              <a16:creationId xmlns:a16="http://schemas.microsoft.com/office/drawing/2014/main" id="{3E950220-DB5B-4401-9EDF-53675935D9EB}"/>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90" name="n_2aveValue【福祉施設】&#10;有形固定資産減価償却率">
          <a:extLst>
            <a:ext uri="{FF2B5EF4-FFF2-40B4-BE49-F238E27FC236}">
              <a16:creationId xmlns:a16="http://schemas.microsoft.com/office/drawing/2014/main" id="{8BE261E7-0098-47BE-B4C8-BBFAD0CFA98A}"/>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91" name="n_3aveValue【福祉施設】&#10;有形固定資産減価償却率">
          <a:extLst>
            <a:ext uri="{FF2B5EF4-FFF2-40B4-BE49-F238E27FC236}">
              <a16:creationId xmlns:a16="http://schemas.microsoft.com/office/drawing/2014/main" id="{694FDE67-2DA8-44B6-995E-455F796DDA33}"/>
            </a:ext>
          </a:extLst>
        </xdr:cNvPr>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72770</xdr:rowOff>
    </xdr:from>
    <xdr:ext cx="405111" cy="259045"/>
    <xdr:sp macro="" textlink="">
      <xdr:nvSpPr>
        <xdr:cNvPr id="292" name="n_1mainValue【福祉施設】&#10;有形固定資産減価償却率">
          <a:extLst>
            <a:ext uri="{FF2B5EF4-FFF2-40B4-BE49-F238E27FC236}">
              <a16:creationId xmlns:a16="http://schemas.microsoft.com/office/drawing/2014/main" id="{429F88E8-D818-401E-96CF-B9FC53BEBBE3}"/>
            </a:ext>
          </a:extLst>
        </xdr:cNvPr>
        <xdr:cNvSpPr txBox="1"/>
      </xdr:nvSpPr>
      <xdr:spPr>
        <a:xfrm>
          <a:off x="3582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113591</xdr:rowOff>
    </xdr:from>
    <xdr:ext cx="405111" cy="259045"/>
    <xdr:sp macro="" textlink="">
      <xdr:nvSpPr>
        <xdr:cNvPr id="293" name="n_2mainValue【福祉施設】&#10;有形固定資産減価償却率">
          <a:extLst>
            <a:ext uri="{FF2B5EF4-FFF2-40B4-BE49-F238E27FC236}">
              <a16:creationId xmlns:a16="http://schemas.microsoft.com/office/drawing/2014/main" id="{0422BB86-56D1-480C-954D-4C402AE36967}"/>
            </a:ext>
          </a:extLst>
        </xdr:cNvPr>
        <xdr:cNvSpPr txBox="1"/>
      </xdr:nvSpPr>
      <xdr:spPr>
        <a:xfrm>
          <a:off x="2705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87465</xdr:rowOff>
    </xdr:from>
    <xdr:ext cx="405111" cy="259045"/>
    <xdr:sp macro="" textlink="">
      <xdr:nvSpPr>
        <xdr:cNvPr id="294" name="n_3mainValue【福祉施設】&#10;有形固定資産減価償却率">
          <a:extLst>
            <a:ext uri="{FF2B5EF4-FFF2-40B4-BE49-F238E27FC236}">
              <a16:creationId xmlns:a16="http://schemas.microsoft.com/office/drawing/2014/main" id="{6F538408-5CF2-4801-9CDB-124BCD43540B}"/>
            </a:ext>
          </a:extLst>
        </xdr:cNvPr>
        <xdr:cNvSpPr txBox="1"/>
      </xdr:nvSpPr>
      <xdr:spPr>
        <a:xfrm>
          <a:off x="1816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E1E5C88-C413-4D66-934D-49B6146DE7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8274AA6F-32E1-4369-9D68-3D8D0ADCF7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D5E10AA1-A081-4000-A43C-8537F228BA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6EF2A83-8563-4ECE-BE72-8A090C6752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735A34D7-2B04-4BA5-99BD-FA372185C1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23D5FD52-2BF9-4390-846C-90FEAD2814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CAFC9D7A-F0DE-4A73-838F-30AEDD9E60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B6A20D70-1244-48D6-B209-25376C8F85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2A4BDACE-520C-4D61-8D5C-1A6B033F21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A78B72B7-563E-4B51-A3B0-945A609DD7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C1C78B6-7960-4321-8631-F282EAF291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60D67905-C29E-4367-9D60-698847FB40F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CC02DB06-D338-4A58-8862-25A26012CBC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AA95AF2-E7AB-412C-AA46-514D3F92CEF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30A45684-7706-47F9-B643-4F6C366720B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9416D145-03C2-429D-B9EF-DE1F8EC0C4E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77569472-0F4D-446A-9701-37510A4FB87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CE371A9A-2515-4419-A94B-1BBF108012D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5C21793F-16DE-4388-A621-9FF70ECFA7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3BF5854F-539E-484D-92E5-18A06A74CD0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DB6CDF98-A728-4F22-9F29-468E32732B2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F5BA1252-009F-49D1-8716-6E7F81A7EA6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BDE9F892-7947-421E-A4DA-4CE666471F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E58DA8B3-918B-47F8-A4F0-40FE015C466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C4A0C7F3-34D5-4BF4-AABF-631085CC30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a:extLst>
            <a:ext uri="{FF2B5EF4-FFF2-40B4-BE49-F238E27FC236}">
              <a16:creationId xmlns:a16="http://schemas.microsoft.com/office/drawing/2014/main" id="{24D0277E-F621-43AB-B5AA-8CA4395E37D6}"/>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a:extLst>
            <a:ext uri="{FF2B5EF4-FFF2-40B4-BE49-F238E27FC236}">
              <a16:creationId xmlns:a16="http://schemas.microsoft.com/office/drawing/2014/main" id="{0C494246-8F51-45DE-B9FD-D4AD469D347F}"/>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a:extLst>
            <a:ext uri="{FF2B5EF4-FFF2-40B4-BE49-F238E27FC236}">
              <a16:creationId xmlns:a16="http://schemas.microsoft.com/office/drawing/2014/main" id="{008F7D5D-37E9-4000-9D5E-0E6F8F907D9A}"/>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a:extLst>
            <a:ext uri="{FF2B5EF4-FFF2-40B4-BE49-F238E27FC236}">
              <a16:creationId xmlns:a16="http://schemas.microsoft.com/office/drawing/2014/main" id="{7CAE35B5-2DF3-43E6-8E63-554F2C1093D8}"/>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a:extLst>
            <a:ext uri="{FF2B5EF4-FFF2-40B4-BE49-F238E27FC236}">
              <a16:creationId xmlns:a16="http://schemas.microsoft.com/office/drawing/2014/main" id="{05045B1A-1EF0-4007-9320-40346BF5AFF8}"/>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25" name="【福祉施設】&#10;一人当たり面積平均値テキスト">
          <a:extLst>
            <a:ext uri="{FF2B5EF4-FFF2-40B4-BE49-F238E27FC236}">
              <a16:creationId xmlns:a16="http://schemas.microsoft.com/office/drawing/2014/main" id="{7AC1A1F7-0B60-4D40-99A1-65AD68B17153}"/>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a:extLst>
            <a:ext uri="{FF2B5EF4-FFF2-40B4-BE49-F238E27FC236}">
              <a16:creationId xmlns:a16="http://schemas.microsoft.com/office/drawing/2014/main" id="{823F5166-F4A5-4D2E-B4B4-068CCA1167E8}"/>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a:extLst>
            <a:ext uri="{FF2B5EF4-FFF2-40B4-BE49-F238E27FC236}">
              <a16:creationId xmlns:a16="http://schemas.microsoft.com/office/drawing/2014/main" id="{34B3C68C-2366-400E-BC5C-687F4DE57606}"/>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a:extLst>
            <a:ext uri="{FF2B5EF4-FFF2-40B4-BE49-F238E27FC236}">
              <a16:creationId xmlns:a16="http://schemas.microsoft.com/office/drawing/2014/main" id="{467C3DC1-ED3B-4A4B-8E53-7339584DED56}"/>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a:extLst>
            <a:ext uri="{FF2B5EF4-FFF2-40B4-BE49-F238E27FC236}">
              <a16:creationId xmlns:a16="http://schemas.microsoft.com/office/drawing/2014/main" id="{12E8B468-2137-47E9-A605-A636E53FC6F2}"/>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B406C9B-3EC7-45BF-A5FC-EF3EDB9254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D69A4EA-2F6C-499D-BEBB-ABFFFB076F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B222F9E-B170-4530-9C8A-6CCEA2B606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D551D8E-3483-4908-BDC7-3F3DF8FD37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2051974-BD81-4A41-AB3B-C331417403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102144</xdr:rowOff>
    </xdr:from>
    <xdr:to>
      <xdr:col>55</xdr:col>
      <xdr:colOff>50800</xdr:colOff>
      <xdr:row>86</xdr:row>
      <xdr:rowOff>32294</xdr:rowOff>
    </xdr:to>
    <xdr:sp macro="" textlink="">
      <xdr:nvSpPr>
        <xdr:cNvPr id="335" name="楕円 334">
          <a:extLst>
            <a:ext uri="{FF2B5EF4-FFF2-40B4-BE49-F238E27FC236}">
              <a16:creationId xmlns:a16="http://schemas.microsoft.com/office/drawing/2014/main" id="{8CB29B8F-D6C5-4037-83B0-D7AD040D98EE}"/>
            </a:ext>
          </a:extLst>
        </xdr:cNvPr>
        <xdr:cNvSpPr/>
      </xdr:nvSpPr>
      <xdr:spPr>
        <a:xfrm>
          <a:off x="10426700" y="146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80571</xdr:rowOff>
    </xdr:from>
    <xdr:ext cx="469744" cy="259045"/>
    <xdr:sp macro="" textlink="">
      <xdr:nvSpPr>
        <xdr:cNvPr id="336" name="【福祉施設】&#10;一人当たり面積該当値テキスト">
          <a:extLst>
            <a:ext uri="{FF2B5EF4-FFF2-40B4-BE49-F238E27FC236}">
              <a16:creationId xmlns:a16="http://schemas.microsoft.com/office/drawing/2014/main" id="{F988AA5C-A3C5-45A7-BD72-62B01102FCA3}"/>
            </a:ext>
          </a:extLst>
        </xdr:cNvPr>
        <xdr:cNvSpPr txBox="1"/>
      </xdr:nvSpPr>
      <xdr:spPr>
        <a:xfrm>
          <a:off x="10515600" y="146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105411</xdr:rowOff>
    </xdr:from>
    <xdr:to>
      <xdr:col>50</xdr:col>
      <xdr:colOff>165100</xdr:colOff>
      <xdr:row>86</xdr:row>
      <xdr:rowOff>35561</xdr:rowOff>
    </xdr:to>
    <xdr:sp macro="" textlink="">
      <xdr:nvSpPr>
        <xdr:cNvPr id="337" name="楕円 336">
          <a:extLst>
            <a:ext uri="{FF2B5EF4-FFF2-40B4-BE49-F238E27FC236}">
              <a16:creationId xmlns:a16="http://schemas.microsoft.com/office/drawing/2014/main" id="{3BBC4929-760E-4A0A-8A91-4BC0E7E69191}"/>
            </a:ext>
          </a:extLst>
        </xdr:cNvPr>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152944</xdr:rowOff>
    </xdr:from>
    <xdr:to>
      <xdr:col>55</xdr:col>
      <xdr:colOff>0</xdr:colOff>
      <xdr:row>85</xdr:row>
      <xdr:rowOff>156211</xdr:rowOff>
    </xdr:to>
    <xdr:cxnSp macro="">
      <xdr:nvCxnSpPr>
        <xdr:cNvPr id="338" name="直線コネクタ 337">
          <a:extLst>
            <a:ext uri="{FF2B5EF4-FFF2-40B4-BE49-F238E27FC236}">
              <a16:creationId xmlns:a16="http://schemas.microsoft.com/office/drawing/2014/main" id="{847A2496-9BE8-4768-8F8A-CC3911D87147}"/>
            </a:ext>
          </a:extLst>
        </xdr:cNvPr>
        <xdr:cNvCxnSpPr/>
      </xdr:nvCxnSpPr>
      <xdr:spPr>
        <a:xfrm flipV="1">
          <a:off x="9639300" y="147261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39" name="楕円 338">
          <a:extLst>
            <a:ext uri="{FF2B5EF4-FFF2-40B4-BE49-F238E27FC236}">
              <a16:creationId xmlns:a16="http://schemas.microsoft.com/office/drawing/2014/main" id="{D9E64E1C-B1C4-40CD-8F5A-A2B69EF5DD77}"/>
            </a:ext>
          </a:extLst>
        </xdr:cNvPr>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160564</xdr:rowOff>
    </xdr:to>
    <xdr:cxnSp macro="">
      <xdr:nvCxnSpPr>
        <xdr:cNvPr id="340" name="直線コネクタ 339">
          <a:extLst>
            <a:ext uri="{FF2B5EF4-FFF2-40B4-BE49-F238E27FC236}">
              <a16:creationId xmlns:a16="http://schemas.microsoft.com/office/drawing/2014/main" id="{69664F18-FD8B-4609-89D2-1FCBAD761FCB}"/>
            </a:ext>
          </a:extLst>
        </xdr:cNvPr>
        <xdr:cNvCxnSpPr/>
      </xdr:nvCxnSpPr>
      <xdr:spPr>
        <a:xfrm flipV="1">
          <a:off x="8750300" y="14729461"/>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41" name="楕円 340">
          <a:extLst>
            <a:ext uri="{FF2B5EF4-FFF2-40B4-BE49-F238E27FC236}">
              <a16:creationId xmlns:a16="http://schemas.microsoft.com/office/drawing/2014/main" id="{5AC39E2E-1BEB-4B52-8335-CF9423D9393D}"/>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163830</xdr:rowOff>
    </xdr:to>
    <xdr:cxnSp macro="">
      <xdr:nvCxnSpPr>
        <xdr:cNvPr id="342" name="直線コネクタ 341">
          <a:extLst>
            <a:ext uri="{FF2B5EF4-FFF2-40B4-BE49-F238E27FC236}">
              <a16:creationId xmlns:a16="http://schemas.microsoft.com/office/drawing/2014/main" id="{3875554F-41BB-45E3-A09C-11AB2CA0FCB6}"/>
            </a:ext>
          </a:extLst>
        </xdr:cNvPr>
        <xdr:cNvCxnSpPr/>
      </xdr:nvCxnSpPr>
      <xdr:spPr>
        <a:xfrm flipV="1">
          <a:off x="7861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a:extLst>
            <a:ext uri="{FF2B5EF4-FFF2-40B4-BE49-F238E27FC236}">
              <a16:creationId xmlns:a16="http://schemas.microsoft.com/office/drawing/2014/main" id="{408386A2-B99E-45F6-A0A0-DDEFF8716DBD}"/>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44" name="n_2aveValue【福祉施設】&#10;一人当たり面積">
          <a:extLst>
            <a:ext uri="{FF2B5EF4-FFF2-40B4-BE49-F238E27FC236}">
              <a16:creationId xmlns:a16="http://schemas.microsoft.com/office/drawing/2014/main" id="{6625553C-A83C-4A26-B185-A4237244F6F4}"/>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45" name="n_3aveValue【福祉施設】&#10;一人当たり面積">
          <a:extLst>
            <a:ext uri="{FF2B5EF4-FFF2-40B4-BE49-F238E27FC236}">
              <a16:creationId xmlns:a16="http://schemas.microsoft.com/office/drawing/2014/main" id="{53003E98-8488-4C72-95D6-68617F39C0A4}"/>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26688</xdr:rowOff>
    </xdr:from>
    <xdr:ext cx="469744" cy="259045"/>
    <xdr:sp macro="" textlink="">
      <xdr:nvSpPr>
        <xdr:cNvPr id="346" name="n_1mainValue【福祉施設】&#10;一人当たり面積">
          <a:extLst>
            <a:ext uri="{FF2B5EF4-FFF2-40B4-BE49-F238E27FC236}">
              <a16:creationId xmlns:a16="http://schemas.microsoft.com/office/drawing/2014/main" id="{71C3A462-3B3C-4136-B4F2-B8845CECE9B0}"/>
            </a:ext>
          </a:extLst>
        </xdr:cNvPr>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47" name="n_2mainValue【福祉施設】&#10;一人当たり面積">
          <a:extLst>
            <a:ext uri="{FF2B5EF4-FFF2-40B4-BE49-F238E27FC236}">
              <a16:creationId xmlns:a16="http://schemas.microsoft.com/office/drawing/2014/main" id="{5F3DA09C-A5BE-4D10-B149-3C330FEF7805}"/>
            </a:ext>
          </a:extLst>
        </xdr:cNvPr>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48" name="n_3mainValue【福祉施設】&#10;一人当たり面積">
          <a:extLst>
            <a:ext uri="{FF2B5EF4-FFF2-40B4-BE49-F238E27FC236}">
              <a16:creationId xmlns:a16="http://schemas.microsoft.com/office/drawing/2014/main" id="{8A79B30C-50CF-4598-B43D-CCC3396388D8}"/>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44DFF3C2-22D0-486F-B08B-D5BAAA8650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BF2E7A5C-600E-4AD0-8110-8509338E8B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1DFBD932-5B8C-44BE-AF5E-4A14A0112B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3A4DC34D-FAC6-46E8-A717-658E0457D4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D43D8B3D-2C5D-40B0-8623-DA8C74472F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24BB1819-AB54-4EF5-94EB-7E98524518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8A008AEE-27B1-425B-A8E8-9EAFE38E34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C99E197A-6716-4AC1-91A1-76FE4E38CB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11A1081F-05AB-4117-B682-FE14911007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7BCE2FF2-0800-4DC5-A68A-1884006DFD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a:extLst>
            <a:ext uri="{FF2B5EF4-FFF2-40B4-BE49-F238E27FC236}">
              <a16:creationId xmlns:a16="http://schemas.microsoft.com/office/drawing/2014/main" id="{696B314B-3DFD-4507-99C8-0F2C1C56589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a:extLst>
            <a:ext uri="{FF2B5EF4-FFF2-40B4-BE49-F238E27FC236}">
              <a16:creationId xmlns:a16="http://schemas.microsoft.com/office/drawing/2014/main" id="{93E27C20-A711-4D02-986C-290A7539BBB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a:extLst>
            <a:ext uri="{FF2B5EF4-FFF2-40B4-BE49-F238E27FC236}">
              <a16:creationId xmlns:a16="http://schemas.microsoft.com/office/drawing/2014/main" id="{905A4C5E-F580-47B0-AF10-FDD9068A610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a:extLst>
            <a:ext uri="{FF2B5EF4-FFF2-40B4-BE49-F238E27FC236}">
              <a16:creationId xmlns:a16="http://schemas.microsoft.com/office/drawing/2014/main" id="{F05FBB0E-2DAB-4136-809F-846747D65EF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a:extLst>
            <a:ext uri="{FF2B5EF4-FFF2-40B4-BE49-F238E27FC236}">
              <a16:creationId xmlns:a16="http://schemas.microsoft.com/office/drawing/2014/main" id="{8B964679-FBEE-4BC3-B612-F5A8CC24C99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a:extLst>
            <a:ext uri="{FF2B5EF4-FFF2-40B4-BE49-F238E27FC236}">
              <a16:creationId xmlns:a16="http://schemas.microsoft.com/office/drawing/2014/main" id="{D6DEE51E-1984-4015-9CB6-240268682C1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a:extLst>
            <a:ext uri="{FF2B5EF4-FFF2-40B4-BE49-F238E27FC236}">
              <a16:creationId xmlns:a16="http://schemas.microsoft.com/office/drawing/2014/main" id="{C9BCBD9F-A526-434C-95D2-81BB47D45DC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a:extLst>
            <a:ext uri="{FF2B5EF4-FFF2-40B4-BE49-F238E27FC236}">
              <a16:creationId xmlns:a16="http://schemas.microsoft.com/office/drawing/2014/main" id="{7DFAAB34-EDEF-4BB2-B363-0B24EBE19F9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a:extLst>
            <a:ext uri="{FF2B5EF4-FFF2-40B4-BE49-F238E27FC236}">
              <a16:creationId xmlns:a16="http://schemas.microsoft.com/office/drawing/2014/main" id="{BE4C1579-C442-41C2-BFFA-1E37ED9283F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a:extLst>
            <a:ext uri="{FF2B5EF4-FFF2-40B4-BE49-F238E27FC236}">
              <a16:creationId xmlns:a16="http://schemas.microsoft.com/office/drawing/2014/main" id="{13AB6832-8BFE-40CA-83D8-2EF96A0A76B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a:extLst>
            <a:ext uri="{FF2B5EF4-FFF2-40B4-BE49-F238E27FC236}">
              <a16:creationId xmlns:a16="http://schemas.microsoft.com/office/drawing/2014/main" id="{2EA573C7-040A-4A0E-9771-931FC59E5C1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82709486-7695-4DD0-8CE8-B669A6C528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151034E3-BC65-42A3-BEEC-08F97F1A06B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8B1A1F89-DE66-422A-BA22-251CD6E444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a:extLst>
            <a:ext uri="{FF2B5EF4-FFF2-40B4-BE49-F238E27FC236}">
              <a16:creationId xmlns:a16="http://schemas.microsoft.com/office/drawing/2014/main" id="{205EEFBD-B9CF-4861-9444-568C8B69F798}"/>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a:extLst>
            <a:ext uri="{FF2B5EF4-FFF2-40B4-BE49-F238E27FC236}">
              <a16:creationId xmlns:a16="http://schemas.microsoft.com/office/drawing/2014/main" id="{738BB564-98AC-4804-8612-75C86019E16B}"/>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a:extLst>
            <a:ext uri="{FF2B5EF4-FFF2-40B4-BE49-F238E27FC236}">
              <a16:creationId xmlns:a16="http://schemas.microsoft.com/office/drawing/2014/main" id="{ACFD4C98-29C0-42F2-836D-8A7374610B28}"/>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a:extLst>
            <a:ext uri="{FF2B5EF4-FFF2-40B4-BE49-F238E27FC236}">
              <a16:creationId xmlns:a16="http://schemas.microsoft.com/office/drawing/2014/main" id="{BC5F9A64-23C2-49B8-BFFD-555A4D760821}"/>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a:extLst>
            <a:ext uri="{FF2B5EF4-FFF2-40B4-BE49-F238E27FC236}">
              <a16:creationId xmlns:a16="http://schemas.microsoft.com/office/drawing/2014/main" id="{CB206FC6-A5BE-447E-9A01-3CBB279E7331}"/>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997865AE-6611-4B7C-BA43-F8E9E2211D1A}"/>
            </a:ext>
          </a:extLst>
        </xdr:cNvPr>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a:extLst>
            <a:ext uri="{FF2B5EF4-FFF2-40B4-BE49-F238E27FC236}">
              <a16:creationId xmlns:a16="http://schemas.microsoft.com/office/drawing/2014/main" id="{589AD1E7-16BE-4F1E-A4C5-351B9A8A348E}"/>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a:extLst>
            <a:ext uri="{FF2B5EF4-FFF2-40B4-BE49-F238E27FC236}">
              <a16:creationId xmlns:a16="http://schemas.microsoft.com/office/drawing/2014/main" id="{C8C27737-B1F5-44CF-A734-A029EF519CB0}"/>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a:extLst>
            <a:ext uri="{FF2B5EF4-FFF2-40B4-BE49-F238E27FC236}">
              <a16:creationId xmlns:a16="http://schemas.microsoft.com/office/drawing/2014/main" id="{96396D0C-6E86-446E-8EA9-FA2ED22249BE}"/>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a:extLst>
            <a:ext uri="{FF2B5EF4-FFF2-40B4-BE49-F238E27FC236}">
              <a16:creationId xmlns:a16="http://schemas.microsoft.com/office/drawing/2014/main" id="{1D5E4E44-0427-4288-A7C6-6A0DF9A1171A}"/>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8339CB5-9C30-46E2-82BE-2FB6E6DD55B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BC59AF4-758C-49CD-8D7E-D9E11A268A0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C2B2F94-F90D-49C7-BD57-80E5C5E5F1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B484776-E262-4BAA-9592-5FE6B3826D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EE9EC94-250E-4205-8173-30081C32BE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8" name="楕円 387">
          <a:extLst>
            <a:ext uri="{FF2B5EF4-FFF2-40B4-BE49-F238E27FC236}">
              <a16:creationId xmlns:a16="http://schemas.microsoft.com/office/drawing/2014/main" id="{575B43A2-B525-4996-B1EE-CEB049E3FFA8}"/>
            </a:ext>
          </a:extLst>
        </xdr:cNvPr>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A7D25177-423D-47AF-8E46-8BCC4AE41ECE}"/>
            </a:ext>
          </a:extLst>
        </xdr:cNvPr>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63500</xdr:rowOff>
    </xdr:from>
    <xdr:to>
      <xdr:col>20</xdr:col>
      <xdr:colOff>38100</xdr:colOff>
      <xdr:row>106</xdr:row>
      <xdr:rowOff>165100</xdr:rowOff>
    </xdr:to>
    <xdr:sp macro="" textlink="">
      <xdr:nvSpPr>
        <xdr:cNvPr id="390" name="楕円 389">
          <a:extLst>
            <a:ext uri="{FF2B5EF4-FFF2-40B4-BE49-F238E27FC236}">
              <a16:creationId xmlns:a16="http://schemas.microsoft.com/office/drawing/2014/main" id="{AE6F2992-CBD9-4CAE-ADE4-11A0D004E3CC}"/>
            </a:ext>
          </a:extLst>
        </xdr:cNvPr>
        <xdr:cNvSpPr/>
      </xdr:nvSpPr>
      <xdr:spPr>
        <a:xfrm>
          <a:off x="3746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114300</xdr:rowOff>
    </xdr:to>
    <xdr:cxnSp macro="">
      <xdr:nvCxnSpPr>
        <xdr:cNvPr id="391" name="直線コネクタ 390">
          <a:extLst>
            <a:ext uri="{FF2B5EF4-FFF2-40B4-BE49-F238E27FC236}">
              <a16:creationId xmlns:a16="http://schemas.microsoft.com/office/drawing/2014/main" id="{26D7FCFD-3644-4A79-9B55-E2E122DCC426}"/>
            </a:ext>
          </a:extLst>
        </xdr:cNvPr>
        <xdr:cNvCxnSpPr/>
      </xdr:nvCxnSpPr>
      <xdr:spPr>
        <a:xfrm flipV="1">
          <a:off x="3797300" y="1824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101600</xdr:rowOff>
    </xdr:from>
    <xdr:to>
      <xdr:col>15</xdr:col>
      <xdr:colOff>101600</xdr:colOff>
      <xdr:row>107</xdr:row>
      <xdr:rowOff>31750</xdr:rowOff>
    </xdr:to>
    <xdr:sp macro="" textlink="">
      <xdr:nvSpPr>
        <xdr:cNvPr id="392" name="楕円 391">
          <a:extLst>
            <a:ext uri="{FF2B5EF4-FFF2-40B4-BE49-F238E27FC236}">
              <a16:creationId xmlns:a16="http://schemas.microsoft.com/office/drawing/2014/main" id="{0518AE1F-052C-4D6A-86C0-954BD3641FB7}"/>
            </a:ext>
          </a:extLst>
        </xdr:cNvPr>
        <xdr:cNvSpPr/>
      </xdr:nvSpPr>
      <xdr:spPr>
        <a:xfrm>
          <a:off x="2857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114300</xdr:rowOff>
    </xdr:from>
    <xdr:to>
      <xdr:col>19</xdr:col>
      <xdr:colOff>177800</xdr:colOff>
      <xdr:row>106</xdr:row>
      <xdr:rowOff>152400</xdr:rowOff>
    </xdr:to>
    <xdr:cxnSp macro="">
      <xdr:nvCxnSpPr>
        <xdr:cNvPr id="393" name="直線コネクタ 392">
          <a:extLst>
            <a:ext uri="{FF2B5EF4-FFF2-40B4-BE49-F238E27FC236}">
              <a16:creationId xmlns:a16="http://schemas.microsoft.com/office/drawing/2014/main" id="{5EA54BE3-8482-41DB-BADE-49683B77C57A}"/>
            </a:ext>
          </a:extLst>
        </xdr:cNvPr>
        <xdr:cNvCxnSpPr/>
      </xdr:nvCxnSpPr>
      <xdr:spPr>
        <a:xfrm flipV="1">
          <a:off x="2908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139700</xdr:rowOff>
    </xdr:from>
    <xdr:to>
      <xdr:col>10</xdr:col>
      <xdr:colOff>165100</xdr:colOff>
      <xdr:row>107</xdr:row>
      <xdr:rowOff>69850</xdr:rowOff>
    </xdr:to>
    <xdr:sp macro="" textlink="">
      <xdr:nvSpPr>
        <xdr:cNvPr id="394" name="楕円 393">
          <a:extLst>
            <a:ext uri="{FF2B5EF4-FFF2-40B4-BE49-F238E27FC236}">
              <a16:creationId xmlns:a16="http://schemas.microsoft.com/office/drawing/2014/main" id="{DA56FC5A-D160-4718-9BE8-199602F12EF9}"/>
            </a:ext>
          </a:extLst>
        </xdr:cNvPr>
        <xdr:cNvSpPr/>
      </xdr:nvSpPr>
      <xdr:spPr>
        <a:xfrm>
          <a:off x="196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152400</xdr:rowOff>
    </xdr:from>
    <xdr:to>
      <xdr:col>15</xdr:col>
      <xdr:colOff>50800</xdr:colOff>
      <xdr:row>107</xdr:row>
      <xdr:rowOff>19050</xdr:rowOff>
    </xdr:to>
    <xdr:cxnSp macro="">
      <xdr:nvCxnSpPr>
        <xdr:cNvPr id="395" name="直線コネクタ 394">
          <a:extLst>
            <a:ext uri="{FF2B5EF4-FFF2-40B4-BE49-F238E27FC236}">
              <a16:creationId xmlns:a16="http://schemas.microsoft.com/office/drawing/2014/main" id="{85EF8A7D-0F48-4B6F-83DF-AB3FC2372F46}"/>
            </a:ext>
          </a:extLst>
        </xdr:cNvPr>
        <xdr:cNvCxnSpPr/>
      </xdr:nvCxnSpPr>
      <xdr:spPr>
        <a:xfrm flipV="1">
          <a:off x="2019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a:extLst>
            <a:ext uri="{FF2B5EF4-FFF2-40B4-BE49-F238E27FC236}">
              <a16:creationId xmlns:a16="http://schemas.microsoft.com/office/drawing/2014/main" id="{8A91F157-8D08-4411-B27C-98B45D4654D3}"/>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a:extLst>
            <a:ext uri="{FF2B5EF4-FFF2-40B4-BE49-F238E27FC236}">
              <a16:creationId xmlns:a16="http://schemas.microsoft.com/office/drawing/2014/main" id="{6A1F6FF2-7040-4A16-A39C-B61A108073FD}"/>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8" name="n_3aveValue【市民会館】&#10;有形固定資産減価償却率">
          <a:extLst>
            <a:ext uri="{FF2B5EF4-FFF2-40B4-BE49-F238E27FC236}">
              <a16:creationId xmlns:a16="http://schemas.microsoft.com/office/drawing/2014/main" id="{5CC90C02-44E2-4501-BEB4-571BC2CD0EEB}"/>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156227</xdr:rowOff>
    </xdr:from>
    <xdr:ext cx="405111" cy="259045"/>
    <xdr:sp macro="" textlink="">
      <xdr:nvSpPr>
        <xdr:cNvPr id="399" name="n_1mainValue【市民会館】&#10;有形固定資産減価償却率">
          <a:extLst>
            <a:ext uri="{FF2B5EF4-FFF2-40B4-BE49-F238E27FC236}">
              <a16:creationId xmlns:a16="http://schemas.microsoft.com/office/drawing/2014/main" id="{41EEA242-72DB-492A-A21C-8C0772402205}"/>
            </a:ext>
          </a:extLst>
        </xdr:cNvPr>
        <xdr:cNvSpPr txBox="1"/>
      </xdr:nvSpPr>
      <xdr:spPr>
        <a:xfrm>
          <a:off x="3582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00" name="n_2mainValue【市民会館】&#10;有形固定資産減価償却率">
          <a:extLst>
            <a:ext uri="{FF2B5EF4-FFF2-40B4-BE49-F238E27FC236}">
              <a16:creationId xmlns:a16="http://schemas.microsoft.com/office/drawing/2014/main" id="{DA03A29B-12FF-4A59-B41F-DA45BB3566A5}"/>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60977</xdr:rowOff>
    </xdr:from>
    <xdr:ext cx="405111" cy="259045"/>
    <xdr:sp macro="" textlink="">
      <xdr:nvSpPr>
        <xdr:cNvPr id="401" name="n_3mainValue【市民会館】&#10;有形固定資産減価償却率">
          <a:extLst>
            <a:ext uri="{FF2B5EF4-FFF2-40B4-BE49-F238E27FC236}">
              <a16:creationId xmlns:a16="http://schemas.microsoft.com/office/drawing/2014/main" id="{FD795676-02ED-42E7-A24A-E0740752C5C9}"/>
            </a:ext>
          </a:extLst>
        </xdr:cNvPr>
        <xdr:cNvSpPr txBox="1"/>
      </xdr:nvSpPr>
      <xdr:spPr>
        <a:xfrm>
          <a:off x="1816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23ADCD2A-363A-4AE8-B8CD-517A99A935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245C1D60-5465-4F32-97BC-18A8077642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6D5F6D98-3EC5-4D7F-A057-EEB943AF08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D4E1561C-9C60-4ABD-A82F-73E55188EA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5EEAF10C-3787-4E7E-A0DA-DFA973174E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0BD0F550-70F1-482B-888C-F04D105747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833B4F52-8E3E-4207-8A4F-27E04F53F5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BE0E93C8-8B81-4384-ADED-396666A64D9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2BC96363-940B-4095-B5BB-34FA630BD8D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FCC511C5-ABBD-4EEB-B7A4-1B3472987A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a:extLst>
            <a:ext uri="{FF2B5EF4-FFF2-40B4-BE49-F238E27FC236}">
              <a16:creationId xmlns:a16="http://schemas.microsoft.com/office/drawing/2014/main" id="{D218D0BC-736C-4594-9365-7A2DC31F1F5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A63EB209-7E81-4199-AA4B-9564F82ED94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a:extLst>
            <a:ext uri="{FF2B5EF4-FFF2-40B4-BE49-F238E27FC236}">
              <a16:creationId xmlns:a16="http://schemas.microsoft.com/office/drawing/2014/main" id="{6EC8F12C-6D16-49B7-953C-4D049FB8389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FB8F17C4-30B1-40D1-9B72-A4194766DC5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a:extLst>
            <a:ext uri="{FF2B5EF4-FFF2-40B4-BE49-F238E27FC236}">
              <a16:creationId xmlns:a16="http://schemas.microsoft.com/office/drawing/2014/main" id="{346452FD-FFBE-4F71-8DC5-8DB4A5E9E96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C29F3B86-F370-49B1-AB5C-A5123ECD05A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a:extLst>
            <a:ext uri="{FF2B5EF4-FFF2-40B4-BE49-F238E27FC236}">
              <a16:creationId xmlns:a16="http://schemas.microsoft.com/office/drawing/2014/main" id="{205E367A-59C5-4E1C-9845-CBC86219D6E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1926275A-7276-46E7-BE20-C7114EBE664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a:extLst>
            <a:ext uri="{FF2B5EF4-FFF2-40B4-BE49-F238E27FC236}">
              <a16:creationId xmlns:a16="http://schemas.microsoft.com/office/drawing/2014/main" id="{FBB72182-6CAD-4DF5-B471-0AA8F77C87F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D1099DBC-55F4-4BEC-961F-F9F8999956A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D9DAF615-3BE5-4649-B271-A04244F7D4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625BB687-2E02-47EF-AD36-26CE5D76EE6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348D20DE-30DE-486A-BEEB-862955B498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a:extLst>
            <a:ext uri="{FF2B5EF4-FFF2-40B4-BE49-F238E27FC236}">
              <a16:creationId xmlns:a16="http://schemas.microsoft.com/office/drawing/2014/main" id="{19FAB406-4712-4189-9D88-4E1DACB53941}"/>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a:extLst>
            <a:ext uri="{FF2B5EF4-FFF2-40B4-BE49-F238E27FC236}">
              <a16:creationId xmlns:a16="http://schemas.microsoft.com/office/drawing/2014/main" id="{76689A47-82BE-4780-BB46-4F489D881CB1}"/>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a:extLst>
            <a:ext uri="{FF2B5EF4-FFF2-40B4-BE49-F238E27FC236}">
              <a16:creationId xmlns:a16="http://schemas.microsoft.com/office/drawing/2014/main" id="{6369D1B1-908B-44D8-8145-7E880924A74A}"/>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a:extLst>
            <a:ext uri="{FF2B5EF4-FFF2-40B4-BE49-F238E27FC236}">
              <a16:creationId xmlns:a16="http://schemas.microsoft.com/office/drawing/2014/main" id="{5E47FE8D-F444-4456-838F-DEBE8E0E9F4F}"/>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a:extLst>
            <a:ext uri="{FF2B5EF4-FFF2-40B4-BE49-F238E27FC236}">
              <a16:creationId xmlns:a16="http://schemas.microsoft.com/office/drawing/2014/main" id="{6275CBD3-1D32-48B8-B315-BBDE8A782840}"/>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430" name="【市民会館】&#10;一人当たり面積平均値テキスト">
          <a:extLst>
            <a:ext uri="{FF2B5EF4-FFF2-40B4-BE49-F238E27FC236}">
              <a16:creationId xmlns:a16="http://schemas.microsoft.com/office/drawing/2014/main" id="{26CD7179-21A2-4F3E-A095-022AD6892E58}"/>
            </a:ext>
          </a:extLst>
        </xdr:cNvPr>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a:extLst>
            <a:ext uri="{FF2B5EF4-FFF2-40B4-BE49-F238E27FC236}">
              <a16:creationId xmlns:a16="http://schemas.microsoft.com/office/drawing/2014/main" id="{D9A54005-FA19-433B-AAD6-DA8A77407186}"/>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a:extLst>
            <a:ext uri="{FF2B5EF4-FFF2-40B4-BE49-F238E27FC236}">
              <a16:creationId xmlns:a16="http://schemas.microsoft.com/office/drawing/2014/main" id="{F806A8FE-E672-4D11-8C1F-E35AE3926966}"/>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a:extLst>
            <a:ext uri="{FF2B5EF4-FFF2-40B4-BE49-F238E27FC236}">
              <a16:creationId xmlns:a16="http://schemas.microsoft.com/office/drawing/2014/main" id="{CE2B0B6D-ED02-4DFE-AADC-727CECD1B16B}"/>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a:extLst>
            <a:ext uri="{FF2B5EF4-FFF2-40B4-BE49-F238E27FC236}">
              <a16:creationId xmlns:a16="http://schemas.microsoft.com/office/drawing/2014/main" id="{D2239183-6F81-4645-A3D8-7762B21DD41E}"/>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E5AD78DF-2B3E-4B4D-8D09-9CC8E61846B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247985D5-A902-4016-B6D6-912A4966D9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816DEA7E-4819-4C7A-9854-5444D57F71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A035A66A-13E1-48A1-B3E2-8FA0B5FEAE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FDEC9D6E-B126-4DCE-A7D8-94BFACA464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440" name="楕円 439">
          <a:extLst>
            <a:ext uri="{FF2B5EF4-FFF2-40B4-BE49-F238E27FC236}">
              <a16:creationId xmlns:a16="http://schemas.microsoft.com/office/drawing/2014/main" id="{B35B286C-2F94-4E5C-B7D7-DB6E9A36ECFB}"/>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441" name="【市民会館】&#10;一人当たり面積該当値テキスト">
          <a:extLst>
            <a:ext uri="{FF2B5EF4-FFF2-40B4-BE49-F238E27FC236}">
              <a16:creationId xmlns:a16="http://schemas.microsoft.com/office/drawing/2014/main" id="{23C13166-66EF-4F74-A059-E702037E423B}"/>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42" name="楕円 441">
          <a:extLst>
            <a:ext uri="{FF2B5EF4-FFF2-40B4-BE49-F238E27FC236}">
              <a16:creationId xmlns:a16="http://schemas.microsoft.com/office/drawing/2014/main" id="{D2D7C131-4C92-40EC-AB26-7C7E1636E572}"/>
            </a:ext>
          </a:extLst>
        </xdr:cNvPr>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24764</xdr:rowOff>
    </xdr:to>
    <xdr:cxnSp macro="">
      <xdr:nvCxnSpPr>
        <xdr:cNvPr id="443" name="直線コネクタ 442">
          <a:extLst>
            <a:ext uri="{FF2B5EF4-FFF2-40B4-BE49-F238E27FC236}">
              <a16:creationId xmlns:a16="http://schemas.microsoft.com/office/drawing/2014/main" id="{C69B0F99-73D5-4C4C-8294-69229CABB246}"/>
            </a:ext>
          </a:extLst>
        </xdr:cNvPr>
        <xdr:cNvCxnSpPr/>
      </xdr:nvCxnSpPr>
      <xdr:spPr>
        <a:xfrm flipV="1">
          <a:off x="9639300" y="181889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154939</xdr:rowOff>
    </xdr:from>
    <xdr:to>
      <xdr:col>46</xdr:col>
      <xdr:colOff>38100</xdr:colOff>
      <xdr:row>106</xdr:row>
      <xdr:rowOff>85089</xdr:rowOff>
    </xdr:to>
    <xdr:sp macro="" textlink="">
      <xdr:nvSpPr>
        <xdr:cNvPr id="444" name="楕円 443">
          <a:extLst>
            <a:ext uri="{FF2B5EF4-FFF2-40B4-BE49-F238E27FC236}">
              <a16:creationId xmlns:a16="http://schemas.microsoft.com/office/drawing/2014/main" id="{FC8B0869-47C3-4318-8287-AF376393D848}"/>
            </a:ext>
          </a:extLst>
        </xdr:cNvPr>
        <xdr:cNvSpPr/>
      </xdr:nvSpPr>
      <xdr:spPr>
        <a:xfrm>
          <a:off x="869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34289</xdr:rowOff>
    </xdr:to>
    <xdr:cxnSp macro="">
      <xdr:nvCxnSpPr>
        <xdr:cNvPr id="445" name="直線コネクタ 444">
          <a:extLst>
            <a:ext uri="{FF2B5EF4-FFF2-40B4-BE49-F238E27FC236}">
              <a16:creationId xmlns:a16="http://schemas.microsoft.com/office/drawing/2014/main" id="{439957E6-B2FC-482E-8009-EB35086FA854}"/>
            </a:ext>
          </a:extLst>
        </xdr:cNvPr>
        <xdr:cNvCxnSpPr/>
      </xdr:nvCxnSpPr>
      <xdr:spPr>
        <a:xfrm flipV="1">
          <a:off x="8750300" y="181984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46" name="楕円 445">
          <a:extLst>
            <a:ext uri="{FF2B5EF4-FFF2-40B4-BE49-F238E27FC236}">
              <a16:creationId xmlns:a16="http://schemas.microsoft.com/office/drawing/2014/main" id="{48373029-D414-4062-87D3-790190A015F5}"/>
            </a:ext>
          </a:extLst>
        </xdr:cNvPr>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34289</xdr:rowOff>
    </xdr:from>
    <xdr:to>
      <xdr:col>45</xdr:col>
      <xdr:colOff>177800</xdr:colOff>
      <xdr:row>106</xdr:row>
      <xdr:rowOff>41911</xdr:rowOff>
    </xdr:to>
    <xdr:cxnSp macro="">
      <xdr:nvCxnSpPr>
        <xdr:cNvPr id="447" name="直線コネクタ 446">
          <a:extLst>
            <a:ext uri="{FF2B5EF4-FFF2-40B4-BE49-F238E27FC236}">
              <a16:creationId xmlns:a16="http://schemas.microsoft.com/office/drawing/2014/main" id="{2FF700FD-9B76-42DB-867E-253F7ED7B2AB}"/>
            </a:ext>
          </a:extLst>
        </xdr:cNvPr>
        <xdr:cNvCxnSpPr/>
      </xdr:nvCxnSpPr>
      <xdr:spPr>
        <a:xfrm flipV="1">
          <a:off x="7861300" y="18207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149241</xdr:rowOff>
    </xdr:from>
    <xdr:ext cx="469744" cy="259045"/>
    <xdr:sp macro="" textlink="">
      <xdr:nvSpPr>
        <xdr:cNvPr id="448" name="n_1aveValue【市民会館】&#10;一人当たり面積">
          <a:extLst>
            <a:ext uri="{FF2B5EF4-FFF2-40B4-BE49-F238E27FC236}">
              <a16:creationId xmlns:a16="http://schemas.microsoft.com/office/drawing/2014/main" id="{FF3AAE2C-E4EC-4A11-AF2F-7A5A356F8BFB}"/>
            </a:ext>
          </a:extLst>
        </xdr:cNvPr>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49" name="n_2aveValue【市民会館】&#10;一人当たり面積">
          <a:extLst>
            <a:ext uri="{FF2B5EF4-FFF2-40B4-BE49-F238E27FC236}">
              <a16:creationId xmlns:a16="http://schemas.microsoft.com/office/drawing/2014/main" id="{53CE8E43-D99D-4A1F-8DCF-15659E6B2C90}"/>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50" name="n_3aveValue【市民会館】&#10;一人当たり面積">
          <a:extLst>
            <a:ext uri="{FF2B5EF4-FFF2-40B4-BE49-F238E27FC236}">
              <a16:creationId xmlns:a16="http://schemas.microsoft.com/office/drawing/2014/main" id="{92605A6D-1365-40FD-95EE-5A1C4B65BBED}"/>
            </a:ext>
          </a:extLst>
        </xdr:cNvPr>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51" name="n_1mainValue【市民会館】&#10;一人当たり面積">
          <a:extLst>
            <a:ext uri="{FF2B5EF4-FFF2-40B4-BE49-F238E27FC236}">
              <a16:creationId xmlns:a16="http://schemas.microsoft.com/office/drawing/2014/main" id="{1ACAD9C8-532C-4079-AB7C-63DA5BB30DED}"/>
            </a:ext>
          </a:extLst>
        </xdr:cNvPr>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76216</xdr:rowOff>
    </xdr:from>
    <xdr:ext cx="469744" cy="259045"/>
    <xdr:sp macro="" textlink="">
      <xdr:nvSpPr>
        <xdr:cNvPr id="452" name="n_2mainValue【市民会館】&#10;一人当たり面積">
          <a:extLst>
            <a:ext uri="{FF2B5EF4-FFF2-40B4-BE49-F238E27FC236}">
              <a16:creationId xmlns:a16="http://schemas.microsoft.com/office/drawing/2014/main" id="{1115DF62-88FF-4C31-8789-1C8266D9CF9A}"/>
            </a:ext>
          </a:extLst>
        </xdr:cNvPr>
        <xdr:cNvSpPr txBox="1"/>
      </xdr:nvSpPr>
      <xdr:spPr>
        <a:xfrm>
          <a:off x="8515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53" name="n_3mainValue【市民会館】&#10;一人当たり面積">
          <a:extLst>
            <a:ext uri="{FF2B5EF4-FFF2-40B4-BE49-F238E27FC236}">
              <a16:creationId xmlns:a16="http://schemas.microsoft.com/office/drawing/2014/main" id="{4FEDBF49-AAA8-40C6-A8CB-C1EE44CB65C5}"/>
            </a:ext>
          </a:extLst>
        </xdr:cNvPr>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44809BAF-367F-461A-8E28-B0AA1CEA77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CF65D8C4-05C6-4CE3-A7C2-093EA8B180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9524D8F4-74D1-4331-96B5-ACC8B4A135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FD375F84-4EFA-487B-9C20-9E81D72275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12D43677-1686-4465-9D66-5131BC00DC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4A7375F5-3D94-48D8-B030-996D3E49FF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C127077F-DAD2-4C23-82B2-E4CCE94568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4A300C39-2755-4104-B883-5A7B28939B5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76C4A1A2-3DDE-4B21-A7D5-28DEAE3F54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1F573937-AFFE-4AB4-81CD-A9387950DB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522C8AE8-E0EA-4583-B313-C57E59A75E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6CB6DDC4-35C3-43FB-B1BA-84B04A679E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1AAD7728-D44C-499D-9EC7-5E04CB67D3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7B7CCE98-A4E4-4BA3-B648-A7AC25BDB4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DFBF3F81-7485-4698-A961-04544BEA5B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330A3A9A-DF8A-4873-8BDB-A87145A4A53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E56A0D86-BBDE-4FD7-B8D4-08F00DF572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601E445C-3F33-4FBE-8585-A483D97CEB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CA2AE2D0-5B75-4776-A233-9CDA334DDA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8C3E62CA-6704-4189-9823-BC13C49DC0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A3A23073-CEA8-4DF2-95C1-46B8D6BDF9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E98FD22D-6DC1-40B5-8C6F-E821DCD393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DFA92121-E854-4CB4-8CF0-7DB29E2C05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10E38C5B-32F2-4123-82A2-8B57C380E5E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37FECD1A-A68D-4BF9-9944-A1D09563B6B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EDBC5817-7525-4843-9939-F123A48788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5268DE7C-E50F-45A9-911D-7AC5A3D5B4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62D1AA29-7CF7-4189-B0F3-38A204F39A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7C16E384-65F7-4198-A40B-126404B4BB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E111B530-F457-4755-A7B2-C6DC06D539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21CFDC21-F987-4F9E-A11D-35A24A33E9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7D3BA1C2-E5AB-40FD-9541-C0C30515AEE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3492C44F-4D98-4C18-B46A-1D5205FB47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1EBD8AE3-75A1-4C05-BD7A-F04E1AA4EC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5CCA5C1D-6F8B-4BF5-B4E0-CB39E0ED6D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246477AA-C6C9-4967-B0BE-B4F52A7BCB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36602E0A-6A65-4710-9C4B-0153B3D687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DF7A04E0-973A-4EA1-BECE-7C0A34B115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2F0A88B5-3AC5-4C12-902B-0736D3EA9F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68C4FC09-B2F4-446D-8D27-410CDFA250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2040B324-DB3E-40D8-80DE-154B21513C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D8450A60-A125-4D04-8DB4-F745C967F4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6" name="テキスト ボックス 495">
          <a:extLst>
            <a:ext uri="{FF2B5EF4-FFF2-40B4-BE49-F238E27FC236}">
              <a16:creationId xmlns:a16="http://schemas.microsoft.com/office/drawing/2014/main" id="{70EF5295-D95B-4B4E-BDF5-546299CC771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a:extLst>
            <a:ext uri="{FF2B5EF4-FFF2-40B4-BE49-F238E27FC236}">
              <a16:creationId xmlns:a16="http://schemas.microsoft.com/office/drawing/2014/main" id="{E9B0A9F9-F8E6-4D3C-8F65-E71E2934673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8" name="テキスト ボックス 497">
          <a:extLst>
            <a:ext uri="{FF2B5EF4-FFF2-40B4-BE49-F238E27FC236}">
              <a16:creationId xmlns:a16="http://schemas.microsoft.com/office/drawing/2014/main" id="{27A481A6-119F-4B92-8BDB-FBEF62EF3E7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a:extLst>
            <a:ext uri="{FF2B5EF4-FFF2-40B4-BE49-F238E27FC236}">
              <a16:creationId xmlns:a16="http://schemas.microsoft.com/office/drawing/2014/main" id="{BAD808C7-FFC3-45DC-88EB-6AC92F3D64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a:extLst>
            <a:ext uri="{FF2B5EF4-FFF2-40B4-BE49-F238E27FC236}">
              <a16:creationId xmlns:a16="http://schemas.microsoft.com/office/drawing/2014/main" id="{B5D9E33D-A97E-42D9-BC12-700A194D55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a:extLst>
            <a:ext uri="{FF2B5EF4-FFF2-40B4-BE49-F238E27FC236}">
              <a16:creationId xmlns:a16="http://schemas.microsoft.com/office/drawing/2014/main" id="{F620D40D-8FB8-4246-984F-6656DCEF594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a:extLst>
            <a:ext uri="{FF2B5EF4-FFF2-40B4-BE49-F238E27FC236}">
              <a16:creationId xmlns:a16="http://schemas.microsoft.com/office/drawing/2014/main" id="{D6682470-B65E-4995-8D39-07E69ADE69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a:extLst>
            <a:ext uri="{FF2B5EF4-FFF2-40B4-BE49-F238E27FC236}">
              <a16:creationId xmlns:a16="http://schemas.microsoft.com/office/drawing/2014/main" id="{69AF5705-BE59-499D-9587-6F1185FCF1B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a:extLst>
            <a:ext uri="{FF2B5EF4-FFF2-40B4-BE49-F238E27FC236}">
              <a16:creationId xmlns:a16="http://schemas.microsoft.com/office/drawing/2014/main" id="{419CDBCF-96BC-4194-BD0E-2A709A86DE6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a:extLst>
            <a:ext uri="{FF2B5EF4-FFF2-40B4-BE49-F238E27FC236}">
              <a16:creationId xmlns:a16="http://schemas.microsoft.com/office/drawing/2014/main" id="{21672E6D-E28C-492B-9C15-9552E6309BC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F40A381A-C749-4822-9830-6C7234846AD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a:extLst>
            <a:ext uri="{FF2B5EF4-FFF2-40B4-BE49-F238E27FC236}">
              <a16:creationId xmlns:a16="http://schemas.microsoft.com/office/drawing/2014/main" id="{F21D6BDF-B62F-44CD-942F-4D84067FBC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74229BD7-BF0F-400B-B695-DD147F67D99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a:extLst>
            <a:ext uri="{FF2B5EF4-FFF2-40B4-BE49-F238E27FC236}">
              <a16:creationId xmlns:a16="http://schemas.microsoft.com/office/drawing/2014/main" id="{E9884807-B77A-40C4-B65D-DF9A892F2A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10" name="直線コネクタ 509">
          <a:extLst>
            <a:ext uri="{FF2B5EF4-FFF2-40B4-BE49-F238E27FC236}">
              <a16:creationId xmlns:a16="http://schemas.microsoft.com/office/drawing/2014/main" id="{9DA15C07-70A6-4B09-AAE2-05050C087E13}"/>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11" name="【消防施設】&#10;有形固定資産減価償却率最小値テキスト">
          <a:extLst>
            <a:ext uri="{FF2B5EF4-FFF2-40B4-BE49-F238E27FC236}">
              <a16:creationId xmlns:a16="http://schemas.microsoft.com/office/drawing/2014/main" id="{C1F7A26C-DD75-4B36-B31C-BB44617B966E}"/>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12" name="直線コネクタ 511">
          <a:extLst>
            <a:ext uri="{FF2B5EF4-FFF2-40B4-BE49-F238E27FC236}">
              <a16:creationId xmlns:a16="http://schemas.microsoft.com/office/drawing/2014/main" id="{FF7C2814-4D0B-4D53-AB08-F32275684A91}"/>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13" name="【消防施設】&#10;有形固定資産減価償却率最大値テキスト">
          <a:extLst>
            <a:ext uri="{FF2B5EF4-FFF2-40B4-BE49-F238E27FC236}">
              <a16:creationId xmlns:a16="http://schemas.microsoft.com/office/drawing/2014/main" id="{42A35907-66FB-4608-B1B9-23EDC6BA7D45}"/>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14" name="直線コネクタ 513">
          <a:extLst>
            <a:ext uri="{FF2B5EF4-FFF2-40B4-BE49-F238E27FC236}">
              <a16:creationId xmlns:a16="http://schemas.microsoft.com/office/drawing/2014/main" id="{FC1509DE-093F-4FF7-95AC-54298D20980A}"/>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15" name="【消防施設】&#10;有形固定資産減価償却率平均値テキスト">
          <a:extLst>
            <a:ext uri="{FF2B5EF4-FFF2-40B4-BE49-F238E27FC236}">
              <a16:creationId xmlns:a16="http://schemas.microsoft.com/office/drawing/2014/main" id="{2BCF61D4-2DF6-4287-8DB5-DE76C39084C4}"/>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16" name="フローチャート: 判断 515">
          <a:extLst>
            <a:ext uri="{FF2B5EF4-FFF2-40B4-BE49-F238E27FC236}">
              <a16:creationId xmlns:a16="http://schemas.microsoft.com/office/drawing/2014/main" id="{2EB8B6C9-16FA-4D89-9F53-7746758FA61D}"/>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17" name="フローチャート: 判断 516">
          <a:extLst>
            <a:ext uri="{FF2B5EF4-FFF2-40B4-BE49-F238E27FC236}">
              <a16:creationId xmlns:a16="http://schemas.microsoft.com/office/drawing/2014/main" id="{A4CBD8DA-53FE-49F9-BCE8-0A3D1FC5C52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18" name="フローチャート: 判断 517">
          <a:extLst>
            <a:ext uri="{FF2B5EF4-FFF2-40B4-BE49-F238E27FC236}">
              <a16:creationId xmlns:a16="http://schemas.microsoft.com/office/drawing/2014/main" id="{F6FDF47F-EC60-425A-AA2D-51B7E7423E24}"/>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19" name="フローチャート: 判断 518">
          <a:extLst>
            <a:ext uri="{FF2B5EF4-FFF2-40B4-BE49-F238E27FC236}">
              <a16:creationId xmlns:a16="http://schemas.microsoft.com/office/drawing/2014/main" id="{33B5CD6E-65D3-403D-B0ED-AC99F6BD5C4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5C80CCF1-D23F-4B6A-B63F-5C16F9C4A0C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FAEA4AC-0838-4902-B687-3448135422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524161-5DAA-4945-AC7A-645F69854E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43D6ABDC-3E6C-4750-A095-0D29FAF467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7104268E-7A71-4B91-B897-34751BB46A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525" name="楕円 524">
          <a:extLst>
            <a:ext uri="{FF2B5EF4-FFF2-40B4-BE49-F238E27FC236}">
              <a16:creationId xmlns:a16="http://schemas.microsoft.com/office/drawing/2014/main" id="{50FD8627-D126-4676-9036-52B1B89AC32A}"/>
            </a:ext>
          </a:extLst>
        </xdr:cNvPr>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9EEAFD57-393D-464C-BB1C-8BEF1384C0CB}"/>
            </a:ext>
          </a:extLst>
        </xdr:cNvPr>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527" name="楕円 526">
          <a:extLst>
            <a:ext uri="{FF2B5EF4-FFF2-40B4-BE49-F238E27FC236}">
              <a16:creationId xmlns:a16="http://schemas.microsoft.com/office/drawing/2014/main" id="{89193B5C-10C9-4FC0-B6C3-C4CEF113C75D}"/>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87630</xdr:rowOff>
    </xdr:from>
    <xdr:to>
      <xdr:col>85</xdr:col>
      <xdr:colOff>127000</xdr:colOff>
      <xdr:row>81</xdr:row>
      <xdr:rowOff>129539</xdr:rowOff>
    </xdr:to>
    <xdr:cxnSp macro="">
      <xdr:nvCxnSpPr>
        <xdr:cNvPr id="528" name="直線コネクタ 527">
          <a:extLst>
            <a:ext uri="{FF2B5EF4-FFF2-40B4-BE49-F238E27FC236}">
              <a16:creationId xmlns:a16="http://schemas.microsoft.com/office/drawing/2014/main" id="{DF0A4B75-260A-41BE-8392-B84D574BC674}"/>
            </a:ext>
          </a:extLst>
        </xdr:cNvPr>
        <xdr:cNvCxnSpPr/>
      </xdr:nvCxnSpPr>
      <xdr:spPr>
        <a:xfrm flipV="1">
          <a:off x="15481300" y="13975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29" name="楕円 528">
          <a:extLst>
            <a:ext uri="{FF2B5EF4-FFF2-40B4-BE49-F238E27FC236}">
              <a16:creationId xmlns:a16="http://schemas.microsoft.com/office/drawing/2014/main" id="{11AA563F-3EFD-436B-A22D-949C6253F35E}"/>
            </a:ext>
          </a:extLst>
        </xdr:cNvPr>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82</xdr:row>
      <xdr:rowOff>3811</xdr:rowOff>
    </xdr:to>
    <xdr:cxnSp macro="">
      <xdr:nvCxnSpPr>
        <xdr:cNvPr id="530" name="直線コネクタ 529">
          <a:extLst>
            <a:ext uri="{FF2B5EF4-FFF2-40B4-BE49-F238E27FC236}">
              <a16:creationId xmlns:a16="http://schemas.microsoft.com/office/drawing/2014/main" id="{0D294728-58B9-443F-884F-890B39EB8365}"/>
            </a:ext>
          </a:extLst>
        </xdr:cNvPr>
        <xdr:cNvCxnSpPr/>
      </xdr:nvCxnSpPr>
      <xdr:spPr>
        <a:xfrm flipV="1">
          <a:off x="14592300" y="140169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636</xdr:rowOff>
    </xdr:from>
    <xdr:to>
      <xdr:col>72</xdr:col>
      <xdr:colOff>38100</xdr:colOff>
      <xdr:row>82</xdr:row>
      <xdr:rowOff>102236</xdr:rowOff>
    </xdr:to>
    <xdr:sp macro="" textlink="">
      <xdr:nvSpPr>
        <xdr:cNvPr id="531" name="楕円 530">
          <a:extLst>
            <a:ext uri="{FF2B5EF4-FFF2-40B4-BE49-F238E27FC236}">
              <a16:creationId xmlns:a16="http://schemas.microsoft.com/office/drawing/2014/main" id="{2691086C-5152-46F3-8D01-5A3F98F2B9DF}"/>
            </a:ext>
          </a:extLst>
        </xdr:cNvPr>
        <xdr:cNvSpPr/>
      </xdr:nvSpPr>
      <xdr:spPr>
        <a:xfrm>
          <a:off x="13652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51436</xdr:rowOff>
    </xdr:to>
    <xdr:cxnSp macro="">
      <xdr:nvCxnSpPr>
        <xdr:cNvPr id="532" name="直線コネクタ 531">
          <a:extLst>
            <a:ext uri="{FF2B5EF4-FFF2-40B4-BE49-F238E27FC236}">
              <a16:creationId xmlns:a16="http://schemas.microsoft.com/office/drawing/2014/main" id="{D0010414-E0AE-4609-8CAD-14EBCBACC1FE}"/>
            </a:ext>
          </a:extLst>
        </xdr:cNvPr>
        <xdr:cNvCxnSpPr/>
      </xdr:nvCxnSpPr>
      <xdr:spPr>
        <a:xfrm flipV="1">
          <a:off x="13703300" y="140627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533" name="n_1aveValue【消防施設】&#10;有形固定資産減価償却率">
          <a:extLst>
            <a:ext uri="{FF2B5EF4-FFF2-40B4-BE49-F238E27FC236}">
              <a16:creationId xmlns:a16="http://schemas.microsoft.com/office/drawing/2014/main" id="{8BB5755B-F2A8-4D9C-937A-ADCF9F86B46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34" name="n_2aveValue【消防施設】&#10;有形固定資産減価償却率">
          <a:extLst>
            <a:ext uri="{FF2B5EF4-FFF2-40B4-BE49-F238E27FC236}">
              <a16:creationId xmlns:a16="http://schemas.microsoft.com/office/drawing/2014/main" id="{55F6C1F9-D5E0-4B50-BA86-590B2AAEA979}"/>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35" name="n_3aveValue【消防施設】&#10;有形固定資産減価償却率">
          <a:extLst>
            <a:ext uri="{FF2B5EF4-FFF2-40B4-BE49-F238E27FC236}">
              <a16:creationId xmlns:a16="http://schemas.microsoft.com/office/drawing/2014/main" id="{002DE43D-ABA5-4FA1-9EC9-C985CA987F4C}"/>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xdr:rowOff>
    </xdr:from>
    <xdr:ext cx="405111" cy="259045"/>
    <xdr:sp macro="" textlink="">
      <xdr:nvSpPr>
        <xdr:cNvPr id="536" name="n_1mainValue【消防施設】&#10;有形固定資産減価償却率">
          <a:extLst>
            <a:ext uri="{FF2B5EF4-FFF2-40B4-BE49-F238E27FC236}">
              <a16:creationId xmlns:a16="http://schemas.microsoft.com/office/drawing/2014/main" id="{B7F42155-DA7E-4F90-8C24-219C18209722}"/>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537" name="n_2mainValue【消防施設】&#10;有形固定資産減価償却率">
          <a:extLst>
            <a:ext uri="{FF2B5EF4-FFF2-40B4-BE49-F238E27FC236}">
              <a16:creationId xmlns:a16="http://schemas.microsoft.com/office/drawing/2014/main" id="{26D3EAAE-6650-40B3-B73C-5B9E5229363A}"/>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93363</xdr:rowOff>
    </xdr:from>
    <xdr:ext cx="405111" cy="259045"/>
    <xdr:sp macro="" textlink="">
      <xdr:nvSpPr>
        <xdr:cNvPr id="538" name="n_3mainValue【消防施設】&#10;有形固定資産減価償却率">
          <a:extLst>
            <a:ext uri="{FF2B5EF4-FFF2-40B4-BE49-F238E27FC236}">
              <a16:creationId xmlns:a16="http://schemas.microsoft.com/office/drawing/2014/main" id="{05C735A8-CF42-48F3-AB50-E0CEEF1A681B}"/>
            </a:ext>
          </a:extLst>
        </xdr:cNvPr>
        <xdr:cNvSpPr txBox="1"/>
      </xdr:nvSpPr>
      <xdr:spPr>
        <a:xfrm>
          <a:off x="13500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93ECDF8C-9F2B-403B-970E-D21D631D7D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B2C9BE0D-4238-4CCF-BAA3-8A4D9B1967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16F9E192-0A7A-4FB4-8782-EA3748FA16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957ECED7-E85F-4E10-BCE8-9310448CDB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9C8A7F09-2B5F-4E36-A16E-46EF979480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942A0AB8-1501-4E62-AAE1-16A6CAFF4E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1EE1203E-EAD5-4B50-8424-D3518E13C6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B1C909C8-A3F6-4EB1-9EAF-79046E359F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9F965A0E-1232-427F-BD11-989F1D9ACD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9D988CCF-4964-4D9D-B606-F71DA3C094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a:extLst>
            <a:ext uri="{FF2B5EF4-FFF2-40B4-BE49-F238E27FC236}">
              <a16:creationId xmlns:a16="http://schemas.microsoft.com/office/drawing/2014/main" id="{20443924-4CA3-4B4B-BF88-95E80C47F70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a:extLst>
            <a:ext uri="{FF2B5EF4-FFF2-40B4-BE49-F238E27FC236}">
              <a16:creationId xmlns:a16="http://schemas.microsoft.com/office/drawing/2014/main" id="{B5AB2BF4-FA8D-4276-92B7-915FC6E5655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a:extLst>
            <a:ext uri="{FF2B5EF4-FFF2-40B4-BE49-F238E27FC236}">
              <a16:creationId xmlns:a16="http://schemas.microsoft.com/office/drawing/2014/main" id="{A908D4CD-81C6-4ADD-A800-BB311C8B9C9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a:extLst>
            <a:ext uri="{FF2B5EF4-FFF2-40B4-BE49-F238E27FC236}">
              <a16:creationId xmlns:a16="http://schemas.microsoft.com/office/drawing/2014/main" id="{4A9FF77F-601E-4A80-9D59-FACB34B01A8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a:extLst>
            <a:ext uri="{FF2B5EF4-FFF2-40B4-BE49-F238E27FC236}">
              <a16:creationId xmlns:a16="http://schemas.microsoft.com/office/drawing/2014/main" id="{D6DDBF50-3750-4655-BA0F-3B404C26339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a:extLst>
            <a:ext uri="{FF2B5EF4-FFF2-40B4-BE49-F238E27FC236}">
              <a16:creationId xmlns:a16="http://schemas.microsoft.com/office/drawing/2014/main" id="{1FF677E7-9B08-4B22-A193-1B4C81690EF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a:extLst>
            <a:ext uri="{FF2B5EF4-FFF2-40B4-BE49-F238E27FC236}">
              <a16:creationId xmlns:a16="http://schemas.microsoft.com/office/drawing/2014/main" id="{67A0627F-D5FE-44B1-989D-DDB3E1A22D1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a:extLst>
            <a:ext uri="{FF2B5EF4-FFF2-40B4-BE49-F238E27FC236}">
              <a16:creationId xmlns:a16="http://schemas.microsoft.com/office/drawing/2014/main" id="{60DF935E-FC5C-4AB3-ABF0-E6048455A08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FC4F4DBE-6422-4A19-A6F9-90D01CD793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ECDF20C6-7E0E-4283-9C21-56C821001E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a:extLst>
            <a:ext uri="{FF2B5EF4-FFF2-40B4-BE49-F238E27FC236}">
              <a16:creationId xmlns:a16="http://schemas.microsoft.com/office/drawing/2014/main" id="{74EB262A-459B-405C-80FB-A6B01FEB14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60" name="直線コネクタ 559">
          <a:extLst>
            <a:ext uri="{FF2B5EF4-FFF2-40B4-BE49-F238E27FC236}">
              <a16:creationId xmlns:a16="http://schemas.microsoft.com/office/drawing/2014/main" id="{BAB28FA9-E45E-4D68-9811-860EC88467FA}"/>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61" name="【消防施設】&#10;一人当たり面積最小値テキスト">
          <a:extLst>
            <a:ext uri="{FF2B5EF4-FFF2-40B4-BE49-F238E27FC236}">
              <a16:creationId xmlns:a16="http://schemas.microsoft.com/office/drawing/2014/main" id="{FE6E6F76-7A98-4F36-A405-216DA34FA605}"/>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62" name="直線コネクタ 561">
          <a:extLst>
            <a:ext uri="{FF2B5EF4-FFF2-40B4-BE49-F238E27FC236}">
              <a16:creationId xmlns:a16="http://schemas.microsoft.com/office/drawing/2014/main" id="{39FE9E89-4550-4EA5-9EB4-611B7845CC54}"/>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63" name="【消防施設】&#10;一人当たり面積最大値テキスト">
          <a:extLst>
            <a:ext uri="{FF2B5EF4-FFF2-40B4-BE49-F238E27FC236}">
              <a16:creationId xmlns:a16="http://schemas.microsoft.com/office/drawing/2014/main" id="{2610A46B-1F03-4AAD-A347-09A718334EE5}"/>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64" name="直線コネクタ 563">
          <a:extLst>
            <a:ext uri="{FF2B5EF4-FFF2-40B4-BE49-F238E27FC236}">
              <a16:creationId xmlns:a16="http://schemas.microsoft.com/office/drawing/2014/main" id="{0F25F0CD-D791-4094-ACF8-2178284C090B}"/>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65" name="【消防施設】&#10;一人当たり面積平均値テキスト">
          <a:extLst>
            <a:ext uri="{FF2B5EF4-FFF2-40B4-BE49-F238E27FC236}">
              <a16:creationId xmlns:a16="http://schemas.microsoft.com/office/drawing/2014/main" id="{9BD02812-690A-441B-8784-0115D9AA636B}"/>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66" name="フローチャート: 判断 565">
          <a:extLst>
            <a:ext uri="{FF2B5EF4-FFF2-40B4-BE49-F238E27FC236}">
              <a16:creationId xmlns:a16="http://schemas.microsoft.com/office/drawing/2014/main" id="{EBC9E578-2455-49EA-AA0D-5828E77EEB2B}"/>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67" name="フローチャート: 判断 566">
          <a:extLst>
            <a:ext uri="{FF2B5EF4-FFF2-40B4-BE49-F238E27FC236}">
              <a16:creationId xmlns:a16="http://schemas.microsoft.com/office/drawing/2014/main" id="{E70D069D-9B8E-4E1B-AA46-8E3C75F9A5DD}"/>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68" name="フローチャート: 判断 567">
          <a:extLst>
            <a:ext uri="{FF2B5EF4-FFF2-40B4-BE49-F238E27FC236}">
              <a16:creationId xmlns:a16="http://schemas.microsoft.com/office/drawing/2014/main" id="{5B42E14E-90DC-4FA1-89FF-D3561322816D}"/>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69" name="フローチャート: 判断 568">
          <a:extLst>
            <a:ext uri="{FF2B5EF4-FFF2-40B4-BE49-F238E27FC236}">
              <a16:creationId xmlns:a16="http://schemas.microsoft.com/office/drawing/2014/main" id="{D0D95D82-2EF0-4671-846B-1565B22CDAF7}"/>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EDD7BF51-6A11-408B-B7B4-726391C43C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94C4684-2C79-4967-8A97-0C22B4D25F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A406B7CC-BA91-4412-95E8-033E7BF90F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AB04C9D3-2C00-449E-A2B7-74431A3536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562B16F5-278E-4C44-90EA-47B522D385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69138</xdr:rowOff>
    </xdr:from>
    <xdr:to>
      <xdr:col>116</xdr:col>
      <xdr:colOff>114300</xdr:colOff>
      <xdr:row>85</xdr:row>
      <xdr:rowOff>170738</xdr:rowOff>
    </xdr:to>
    <xdr:sp macro="" textlink="">
      <xdr:nvSpPr>
        <xdr:cNvPr id="575" name="楕円 574">
          <a:extLst>
            <a:ext uri="{FF2B5EF4-FFF2-40B4-BE49-F238E27FC236}">
              <a16:creationId xmlns:a16="http://schemas.microsoft.com/office/drawing/2014/main" id="{4F21538A-32B7-4EFE-9FD8-DB0ADAF39F34}"/>
            </a:ext>
          </a:extLst>
        </xdr:cNvPr>
        <xdr:cNvSpPr/>
      </xdr:nvSpPr>
      <xdr:spPr>
        <a:xfrm>
          <a:off x="221107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25619</xdr:rowOff>
    </xdr:from>
    <xdr:ext cx="469744" cy="259045"/>
    <xdr:sp macro="" textlink="">
      <xdr:nvSpPr>
        <xdr:cNvPr id="576" name="【消防施設】&#10;一人当たり面積該当値テキスト">
          <a:extLst>
            <a:ext uri="{FF2B5EF4-FFF2-40B4-BE49-F238E27FC236}">
              <a16:creationId xmlns:a16="http://schemas.microsoft.com/office/drawing/2014/main" id="{A04FCB8E-0786-403C-A182-C7F913D4C79F}"/>
            </a:ext>
          </a:extLst>
        </xdr:cNvPr>
        <xdr:cNvSpPr txBox="1"/>
      </xdr:nvSpPr>
      <xdr:spPr>
        <a:xfrm>
          <a:off x="22199600" y="1459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70968</xdr:rowOff>
    </xdr:from>
    <xdr:to>
      <xdr:col>112</xdr:col>
      <xdr:colOff>38100</xdr:colOff>
      <xdr:row>86</xdr:row>
      <xdr:rowOff>1118</xdr:rowOff>
    </xdr:to>
    <xdr:sp macro="" textlink="">
      <xdr:nvSpPr>
        <xdr:cNvPr id="577" name="楕円 576">
          <a:extLst>
            <a:ext uri="{FF2B5EF4-FFF2-40B4-BE49-F238E27FC236}">
              <a16:creationId xmlns:a16="http://schemas.microsoft.com/office/drawing/2014/main" id="{E2257750-DB63-4A36-A592-45728EB4BBF5}"/>
            </a:ext>
          </a:extLst>
        </xdr:cNvPr>
        <xdr:cNvSpPr/>
      </xdr:nvSpPr>
      <xdr:spPr>
        <a:xfrm>
          <a:off x="21272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119938</xdr:rowOff>
    </xdr:from>
    <xdr:to>
      <xdr:col>116</xdr:col>
      <xdr:colOff>63500</xdr:colOff>
      <xdr:row>85</xdr:row>
      <xdr:rowOff>121768</xdr:rowOff>
    </xdr:to>
    <xdr:cxnSp macro="">
      <xdr:nvCxnSpPr>
        <xdr:cNvPr id="578" name="直線コネクタ 577">
          <a:extLst>
            <a:ext uri="{FF2B5EF4-FFF2-40B4-BE49-F238E27FC236}">
              <a16:creationId xmlns:a16="http://schemas.microsoft.com/office/drawing/2014/main" id="{9FC5B2FB-9C73-4CB0-869F-E123C224859A}"/>
            </a:ext>
          </a:extLst>
        </xdr:cNvPr>
        <xdr:cNvCxnSpPr/>
      </xdr:nvCxnSpPr>
      <xdr:spPr>
        <a:xfrm flipV="1">
          <a:off x="21323300" y="1469318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579" name="楕円 578">
          <a:extLst>
            <a:ext uri="{FF2B5EF4-FFF2-40B4-BE49-F238E27FC236}">
              <a16:creationId xmlns:a16="http://schemas.microsoft.com/office/drawing/2014/main" id="{967CB676-24CF-4318-A1FB-97204FF8BAD5}"/>
            </a:ext>
          </a:extLst>
        </xdr:cNvPr>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121768</xdr:rowOff>
    </xdr:from>
    <xdr:to>
      <xdr:col>111</xdr:col>
      <xdr:colOff>177800</xdr:colOff>
      <xdr:row>85</xdr:row>
      <xdr:rowOff>123597</xdr:rowOff>
    </xdr:to>
    <xdr:cxnSp macro="">
      <xdr:nvCxnSpPr>
        <xdr:cNvPr id="580" name="直線コネクタ 579">
          <a:extLst>
            <a:ext uri="{FF2B5EF4-FFF2-40B4-BE49-F238E27FC236}">
              <a16:creationId xmlns:a16="http://schemas.microsoft.com/office/drawing/2014/main" id="{CC41001F-08AB-4CC5-BF3B-C9420932621B}"/>
            </a:ext>
          </a:extLst>
        </xdr:cNvPr>
        <xdr:cNvCxnSpPr/>
      </xdr:nvCxnSpPr>
      <xdr:spPr>
        <a:xfrm flipV="1">
          <a:off x="20434300" y="14695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70510</xdr:rowOff>
    </xdr:from>
    <xdr:to>
      <xdr:col>102</xdr:col>
      <xdr:colOff>165100</xdr:colOff>
      <xdr:row>86</xdr:row>
      <xdr:rowOff>660</xdr:rowOff>
    </xdr:to>
    <xdr:sp macro="" textlink="">
      <xdr:nvSpPr>
        <xdr:cNvPr id="581" name="楕円 580">
          <a:extLst>
            <a:ext uri="{FF2B5EF4-FFF2-40B4-BE49-F238E27FC236}">
              <a16:creationId xmlns:a16="http://schemas.microsoft.com/office/drawing/2014/main" id="{9933284A-32B7-4EBA-895B-D9335C7DAC7F}"/>
            </a:ext>
          </a:extLst>
        </xdr:cNvPr>
        <xdr:cNvSpPr/>
      </xdr:nvSpPr>
      <xdr:spPr>
        <a:xfrm>
          <a:off x="19494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121310</xdr:rowOff>
    </xdr:from>
    <xdr:to>
      <xdr:col>107</xdr:col>
      <xdr:colOff>50800</xdr:colOff>
      <xdr:row>85</xdr:row>
      <xdr:rowOff>123597</xdr:rowOff>
    </xdr:to>
    <xdr:cxnSp macro="">
      <xdr:nvCxnSpPr>
        <xdr:cNvPr id="582" name="直線コネクタ 581">
          <a:extLst>
            <a:ext uri="{FF2B5EF4-FFF2-40B4-BE49-F238E27FC236}">
              <a16:creationId xmlns:a16="http://schemas.microsoft.com/office/drawing/2014/main" id="{52DDCD40-9146-4C0F-B688-9307DD2C85C3}"/>
            </a:ext>
          </a:extLst>
        </xdr:cNvPr>
        <xdr:cNvCxnSpPr/>
      </xdr:nvCxnSpPr>
      <xdr:spPr>
        <a:xfrm>
          <a:off x="19545300" y="1469456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83" name="n_1aveValue【消防施設】&#10;一人当たり面積">
          <a:extLst>
            <a:ext uri="{FF2B5EF4-FFF2-40B4-BE49-F238E27FC236}">
              <a16:creationId xmlns:a16="http://schemas.microsoft.com/office/drawing/2014/main" id="{D73573C5-AC54-417C-9BFE-499560AF2586}"/>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168724</xdr:rowOff>
    </xdr:from>
    <xdr:ext cx="469744" cy="259045"/>
    <xdr:sp macro="" textlink="">
      <xdr:nvSpPr>
        <xdr:cNvPr id="584" name="n_2aveValue【消防施設】&#10;一人当たり面積">
          <a:extLst>
            <a:ext uri="{FF2B5EF4-FFF2-40B4-BE49-F238E27FC236}">
              <a16:creationId xmlns:a16="http://schemas.microsoft.com/office/drawing/2014/main" id="{F4D0B3D1-AFCD-4539-B751-60D3811836E0}"/>
            </a:ext>
          </a:extLst>
        </xdr:cNvPr>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585" name="n_3aveValue【消防施設】&#10;一人当たり面積">
          <a:extLst>
            <a:ext uri="{FF2B5EF4-FFF2-40B4-BE49-F238E27FC236}">
              <a16:creationId xmlns:a16="http://schemas.microsoft.com/office/drawing/2014/main" id="{937C014B-922D-439C-BEE7-6004B9285EF6}"/>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163695</xdr:rowOff>
    </xdr:from>
    <xdr:ext cx="469744" cy="259045"/>
    <xdr:sp macro="" textlink="">
      <xdr:nvSpPr>
        <xdr:cNvPr id="586" name="n_1mainValue【消防施設】&#10;一人当たり面積">
          <a:extLst>
            <a:ext uri="{FF2B5EF4-FFF2-40B4-BE49-F238E27FC236}">
              <a16:creationId xmlns:a16="http://schemas.microsoft.com/office/drawing/2014/main" id="{50EEC0E2-1C48-4635-8CC2-7FCC531C55E5}"/>
            </a:ext>
          </a:extLst>
        </xdr:cNvPr>
        <xdr:cNvSpPr txBox="1"/>
      </xdr:nvSpPr>
      <xdr:spPr>
        <a:xfrm>
          <a:off x="210757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19474</xdr:rowOff>
    </xdr:from>
    <xdr:ext cx="469744" cy="259045"/>
    <xdr:sp macro="" textlink="">
      <xdr:nvSpPr>
        <xdr:cNvPr id="587" name="n_2mainValue【消防施設】&#10;一人当たり面積">
          <a:extLst>
            <a:ext uri="{FF2B5EF4-FFF2-40B4-BE49-F238E27FC236}">
              <a16:creationId xmlns:a16="http://schemas.microsoft.com/office/drawing/2014/main" id="{A4A62900-925F-4D77-A567-8CA853FF384E}"/>
            </a:ext>
          </a:extLst>
        </xdr:cNvPr>
        <xdr:cNvSpPr txBox="1"/>
      </xdr:nvSpPr>
      <xdr:spPr>
        <a:xfrm>
          <a:off x="201994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17187</xdr:rowOff>
    </xdr:from>
    <xdr:ext cx="469744" cy="259045"/>
    <xdr:sp macro="" textlink="">
      <xdr:nvSpPr>
        <xdr:cNvPr id="588" name="n_3mainValue【消防施設】&#10;一人当たり面積">
          <a:extLst>
            <a:ext uri="{FF2B5EF4-FFF2-40B4-BE49-F238E27FC236}">
              <a16:creationId xmlns:a16="http://schemas.microsoft.com/office/drawing/2014/main" id="{592871B9-F84F-4B0D-8061-1758B2B9D15C}"/>
            </a:ext>
          </a:extLst>
        </xdr:cNvPr>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377D1630-DD2A-404C-BECF-620FCB003D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2D4A9381-27B9-4A51-A5C8-152D95D244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385A5CCD-296E-4C77-83C6-9D33FCF53F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70E4B3F5-AF06-4DC3-8CBB-1C8AA1DDE5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44917B08-B849-45FC-9801-0A774735DD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18487E26-55C6-4ED1-BC78-CD001D7CE1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37E53B34-8E5A-45A6-8509-F4CB7CFA62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A843C01D-13E2-431B-823F-5A10563843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F743A048-0467-4763-B925-4F9118C1F6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C34F0006-2854-49A0-919C-2812EEE141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a:extLst>
            <a:ext uri="{FF2B5EF4-FFF2-40B4-BE49-F238E27FC236}">
              <a16:creationId xmlns:a16="http://schemas.microsoft.com/office/drawing/2014/main" id="{C7A70318-853B-49B0-8AEA-8AC1FE318A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a:extLst>
            <a:ext uri="{FF2B5EF4-FFF2-40B4-BE49-F238E27FC236}">
              <a16:creationId xmlns:a16="http://schemas.microsoft.com/office/drawing/2014/main" id="{7A4D9ABF-3052-4EBC-83D8-8DCD72C0CE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a:extLst>
            <a:ext uri="{FF2B5EF4-FFF2-40B4-BE49-F238E27FC236}">
              <a16:creationId xmlns:a16="http://schemas.microsoft.com/office/drawing/2014/main" id="{DC8F91B8-BB89-4F52-9B10-8C24CFB00D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a:extLst>
            <a:ext uri="{FF2B5EF4-FFF2-40B4-BE49-F238E27FC236}">
              <a16:creationId xmlns:a16="http://schemas.microsoft.com/office/drawing/2014/main" id="{26D00433-07BC-48F9-8EC6-5089A937EDF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a:extLst>
            <a:ext uri="{FF2B5EF4-FFF2-40B4-BE49-F238E27FC236}">
              <a16:creationId xmlns:a16="http://schemas.microsoft.com/office/drawing/2014/main" id="{08D42EE7-E8B6-4314-B970-DA1BA19118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a:extLst>
            <a:ext uri="{FF2B5EF4-FFF2-40B4-BE49-F238E27FC236}">
              <a16:creationId xmlns:a16="http://schemas.microsoft.com/office/drawing/2014/main" id="{C3E6E775-5859-47C8-869A-10C08F7EB4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a:extLst>
            <a:ext uri="{FF2B5EF4-FFF2-40B4-BE49-F238E27FC236}">
              <a16:creationId xmlns:a16="http://schemas.microsoft.com/office/drawing/2014/main" id="{097D0546-8BCE-413A-B0B2-CE2AE0B567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a:extLst>
            <a:ext uri="{FF2B5EF4-FFF2-40B4-BE49-F238E27FC236}">
              <a16:creationId xmlns:a16="http://schemas.microsoft.com/office/drawing/2014/main" id="{B9AE704A-7DFE-4C3E-9E9F-E272558606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a:extLst>
            <a:ext uri="{FF2B5EF4-FFF2-40B4-BE49-F238E27FC236}">
              <a16:creationId xmlns:a16="http://schemas.microsoft.com/office/drawing/2014/main" id="{7B21B416-0D15-4B01-AC3A-7252474CD1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a:extLst>
            <a:ext uri="{FF2B5EF4-FFF2-40B4-BE49-F238E27FC236}">
              <a16:creationId xmlns:a16="http://schemas.microsoft.com/office/drawing/2014/main" id="{BD5E6180-CB87-4D6B-8571-0D2C6179EC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a:extLst>
            <a:ext uri="{FF2B5EF4-FFF2-40B4-BE49-F238E27FC236}">
              <a16:creationId xmlns:a16="http://schemas.microsoft.com/office/drawing/2014/main" id="{5E18587A-746F-492F-A0F5-58AE3341D4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F7B4D2AA-4BE9-4CF7-86AE-483856ADC5E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F7F286F6-A184-4501-80ED-DFC0073CDC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3EC47A0E-2869-4441-AECB-8F30849D7CE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a:extLst>
            <a:ext uri="{FF2B5EF4-FFF2-40B4-BE49-F238E27FC236}">
              <a16:creationId xmlns:a16="http://schemas.microsoft.com/office/drawing/2014/main" id="{0C906D80-9668-4A79-AE0C-F420CA2602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14" name="直線コネクタ 613">
          <a:extLst>
            <a:ext uri="{FF2B5EF4-FFF2-40B4-BE49-F238E27FC236}">
              <a16:creationId xmlns:a16="http://schemas.microsoft.com/office/drawing/2014/main" id="{7C97A196-1C37-4BDF-97FD-C4C53B1E2E93}"/>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15" name="【庁舎】&#10;有形固定資産減価償却率最小値テキスト">
          <a:extLst>
            <a:ext uri="{FF2B5EF4-FFF2-40B4-BE49-F238E27FC236}">
              <a16:creationId xmlns:a16="http://schemas.microsoft.com/office/drawing/2014/main" id="{98A1487A-4C17-4E95-9625-7F327E4F76A1}"/>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16" name="直線コネクタ 615">
          <a:extLst>
            <a:ext uri="{FF2B5EF4-FFF2-40B4-BE49-F238E27FC236}">
              <a16:creationId xmlns:a16="http://schemas.microsoft.com/office/drawing/2014/main" id="{F557F391-4674-4C24-9B2C-017A1F971E39}"/>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庁舎】&#10;有形固定資産減価償却率最大値テキスト">
          <a:extLst>
            <a:ext uri="{FF2B5EF4-FFF2-40B4-BE49-F238E27FC236}">
              <a16:creationId xmlns:a16="http://schemas.microsoft.com/office/drawing/2014/main" id="{EAE93C52-1414-4E28-BCA9-4EDC5557410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a:extLst>
            <a:ext uri="{FF2B5EF4-FFF2-40B4-BE49-F238E27FC236}">
              <a16:creationId xmlns:a16="http://schemas.microsoft.com/office/drawing/2014/main" id="{BC85EEC3-158B-4375-B17D-D2958103A02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19" name="【庁舎】&#10;有形固定資産減価償却率平均値テキスト">
          <a:extLst>
            <a:ext uri="{FF2B5EF4-FFF2-40B4-BE49-F238E27FC236}">
              <a16:creationId xmlns:a16="http://schemas.microsoft.com/office/drawing/2014/main" id="{0CBEC92B-B327-413C-A7AA-0FC5E8DEC4CA}"/>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20" name="フローチャート: 判断 619">
          <a:extLst>
            <a:ext uri="{FF2B5EF4-FFF2-40B4-BE49-F238E27FC236}">
              <a16:creationId xmlns:a16="http://schemas.microsoft.com/office/drawing/2014/main" id="{7B787246-4C01-4DBC-88C4-B176F052935D}"/>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21" name="フローチャート: 判断 620">
          <a:extLst>
            <a:ext uri="{FF2B5EF4-FFF2-40B4-BE49-F238E27FC236}">
              <a16:creationId xmlns:a16="http://schemas.microsoft.com/office/drawing/2014/main" id="{A949883C-B49E-4CF8-A02D-8FEE67B110E2}"/>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22" name="フローチャート: 判断 621">
          <a:extLst>
            <a:ext uri="{FF2B5EF4-FFF2-40B4-BE49-F238E27FC236}">
              <a16:creationId xmlns:a16="http://schemas.microsoft.com/office/drawing/2014/main" id="{2D5A65A1-39E2-4249-B32B-AEA99E0FD509}"/>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23" name="フローチャート: 判断 622">
          <a:extLst>
            <a:ext uri="{FF2B5EF4-FFF2-40B4-BE49-F238E27FC236}">
              <a16:creationId xmlns:a16="http://schemas.microsoft.com/office/drawing/2014/main" id="{955AE862-19E7-4CFB-952B-12604A529B04}"/>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817B5024-6B53-4E27-8C51-38280D9BCA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5B3A4E6F-59B2-4C3C-91F1-2D569455ED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C0C877B2-4689-48BE-BD21-11C182754A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EDD26336-82DB-401B-9868-F37A26BDAF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E103BDB-71EF-4760-98BF-5A5C71D370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629" name="楕円 628">
          <a:extLst>
            <a:ext uri="{FF2B5EF4-FFF2-40B4-BE49-F238E27FC236}">
              <a16:creationId xmlns:a16="http://schemas.microsoft.com/office/drawing/2014/main" id="{965EC5AF-4266-4386-9CA4-D4C70A9F2754}"/>
            </a:ext>
          </a:extLst>
        </xdr:cNvPr>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5459</xdr:rowOff>
    </xdr:from>
    <xdr:ext cx="405111" cy="259045"/>
    <xdr:sp macro="" textlink="">
      <xdr:nvSpPr>
        <xdr:cNvPr id="630" name="【庁舎】&#10;有形固定資産減価償却率該当値テキスト">
          <a:extLst>
            <a:ext uri="{FF2B5EF4-FFF2-40B4-BE49-F238E27FC236}">
              <a16:creationId xmlns:a16="http://schemas.microsoft.com/office/drawing/2014/main" id="{FDB1FD81-30F7-4880-82AA-D86C921810A8}"/>
            </a:ext>
          </a:extLst>
        </xdr:cNvPr>
        <xdr:cNvSpPr txBox="1"/>
      </xdr:nvSpPr>
      <xdr:spPr>
        <a:xfrm>
          <a:off x="16357600"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631" name="楕円 630">
          <a:extLst>
            <a:ext uri="{FF2B5EF4-FFF2-40B4-BE49-F238E27FC236}">
              <a16:creationId xmlns:a16="http://schemas.microsoft.com/office/drawing/2014/main" id="{BDD40FC1-34A1-4D54-BBC3-4F94F2222990}"/>
            </a:ext>
          </a:extLst>
        </xdr:cNvPr>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105592</xdr:rowOff>
    </xdr:to>
    <xdr:cxnSp macro="">
      <xdr:nvCxnSpPr>
        <xdr:cNvPr id="632" name="直線コネクタ 631">
          <a:extLst>
            <a:ext uri="{FF2B5EF4-FFF2-40B4-BE49-F238E27FC236}">
              <a16:creationId xmlns:a16="http://schemas.microsoft.com/office/drawing/2014/main" id="{DB3A652A-4C71-4855-8A2F-BA411F0C997F}"/>
            </a:ext>
          </a:extLst>
        </xdr:cNvPr>
        <xdr:cNvCxnSpPr/>
      </xdr:nvCxnSpPr>
      <xdr:spPr>
        <a:xfrm flipV="1">
          <a:off x="15481300" y="179086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633" name="楕円 632">
          <a:extLst>
            <a:ext uri="{FF2B5EF4-FFF2-40B4-BE49-F238E27FC236}">
              <a16:creationId xmlns:a16="http://schemas.microsoft.com/office/drawing/2014/main" id="{A029FAAA-44BD-4409-9C98-7F342E9D4453}"/>
            </a:ext>
          </a:extLst>
        </xdr:cNvPr>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138249</xdr:rowOff>
    </xdr:to>
    <xdr:cxnSp macro="">
      <xdr:nvCxnSpPr>
        <xdr:cNvPr id="634" name="直線コネクタ 633">
          <a:extLst>
            <a:ext uri="{FF2B5EF4-FFF2-40B4-BE49-F238E27FC236}">
              <a16:creationId xmlns:a16="http://schemas.microsoft.com/office/drawing/2014/main" id="{F12377ED-661E-4BED-AFA7-192397465642}"/>
            </a:ext>
          </a:extLst>
        </xdr:cNvPr>
        <xdr:cNvCxnSpPr/>
      </xdr:nvCxnSpPr>
      <xdr:spPr>
        <a:xfrm flipV="1">
          <a:off x="14592300" y="179363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35" name="楕円 634">
          <a:extLst>
            <a:ext uri="{FF2B5EF4-FFF2-40B4-BE49-F238E27FC236}">
              <a16:creationId xmlns:a16="http://schemas.microsoft.com/office/drawing/2014/main" id="{8F9E3A30-5FC4-4846-94E0-E02DA072620A}"/>
            </a:ext>
          </a:extLst>
        </xdr:cNvPr>
        <xdr:cNvSpPr/>
      </xdr:nvSpPr>
      <xdr:spPr>
        <a:xfrm>
          <a:off x="13652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xdr:rowOff>
    </xdr:from>
    <xdr:to>
      <xdr:col>76</xdr:col>
      <xdr:colOff>114300</xdr:colOff>
      <xdr:row>104</xdr:row>
      <xdr:rowOff>138249</xdr:rowOff>
    </xdr:to>
    <xdr:cxnSp macro="">
      <xdr:nvCxnSpPr>
        <xdr:cNvPr id="636" name="直線コネクタ 635">
          <a:extLst>
            <a:ext uri="{FF2B5EF4-FFF2-40B4-BE49-F238E27FC236}">
              <a16:creationId xmlns:a16="http://schemas.microsoft.com/office/drawing/2014/main" id="{28246425-0FB7-4057-9A42-91B25C183DE9}"/>
            </a:ext>
          </a:extLst>
        </xdr:cNvPr>
        <xdr:cNvCxnSpPr/>
      </xdr:nvCxnSpPr>
      <xdr:spPr>
        <a:xfrm>
          <a:off x="13703300" y="1783678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37" name="n_1aveValue【庁舎】&#10;有形固定資産減価償却率">
          <a:extLst>
            <a:ext uri="{FF2B5EF4-FFF2-40B4-BE49-F238E27FC236}">
              <a16:creationId xmlns:a16="http://schemas.microsoft.com/office/drawing/2014/main" id="{EABC3D27-BAA7-4E92-A46D-505DDCF5674E}"/>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38" name="n_2aveValue【庁舎】&#10;有形固定資産減価償却率">
          <a:extLst>
            <a:ext uri="{FF2B5EF4-FFF2-40B4-BE49-F238E27FC236}">
              <a16:creationId xmlns:a16="http://schemas.microsoft.com/office/drawing/2014/main" id="{6E2B4BAC-1720-4427-A8A4-05B48D7E1111}"/>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39" name="n_3aveValue【庁舎】&#10;有形固定資産減価償却率">
          <a:extLst>
            <a:ext uri="{FF2B5EF4-FFF2-40B4-BE49-F238E27FC236}">
              <a16:creationId xmlns:a16="http://schemas.microsoft.com/office/drawing/2014/main" id="{51E1467E-61C4-46CD-AD7A-FCAA9D714C9C}"/>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640" name="n_1mainValue【庁舎】&#10;有形固定資産減価償却率">
          <a:extLst>
            <a:ext uri="{FF2B5EF4-FFF2-40B4-BE49-F238E27FC236}">
              <a16:creationId xmlns:a16="http://schemas.microsoft.com/office/drawing/2014/main" id="{BBB2078A-F06B-4A29-A4E5-5336F19427E1}"/>
            </a:ext>
          </a:extLst>
        </xdr:cNvPr>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641" name="n_2mainValue【庁舎】&#10;有形固定資産減価償却率">
          <a:extLst>
            <a:ext uri="{FF2B5EF4-FFF2-40B4-BE49-F238E27FC236}">
              <a16:creationId xmlns:a16="http://schemas.microsoft.com/office/drawing/2014/main" id="{54EC0834-B1A8-44CE-98FC-C5779E98873C}"/>
            </a:ext>
          </a:extLst>
        </xdr:cNvPr>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642" name="n_3mainValue【庁舎】&#10;有形固定資産減価償却率">
          <a:extLst>
            <a:ext uri="{FF2B5EF4-FFF2-40B4-BE49-F238E27FC236}">
              <a16:creationId xmlns:a16="http://schemas.microsoft.com/office/drawing/2014/main" id="{DB88E7E1-953E-4C0A-A4C1-1ACE295082EA}"/>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A334CD1D-6BA0-4472-97B3-53D645E1B2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4C81D75E-BA79-4443-A984-568EA9B02F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8CDE0B35-A098-4471-AD48-FC96445524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AD5DFFCA-E60F-4D98-AFF2-7A686F52BA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BC5B3FE4-CAC9-4107-8695-801B81CB39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6C9A9A80-2D3B-4F03-AD1A-279729E469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86965FF7-C02F-4054-8B37-6ABBAA6E61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B884ED1E-75B9-4983-815B-2743A90F0A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1836A443-4321-4577-A9F0-ED97C09DB1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726D2ACD-CFDC-4F89-A77D-0FC5D8C941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FCFA294A-78FF-401F-8D55-2230AA38613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a:extLst>
            <a:ext uri="{FF2B5EF4-FFF2-40B4-BE49-F238E27FC236}">
              <a16:creationId xmlns:a16="http://schemas.microsoft.com/office/drawing/2014/main" id="{C3E23233-AB9D-463E-A0DA-A706A301FB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7EA04A1A-5870-4894-B6AA-4821B217C4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a:extLst>
            <a:ext uri="{FF2B5EF4-FFF2-40B4-BE49-F238E27FC236}">
              <a16:creationId xmlns:a16="http://schemas.microsoft.com/office/drawing/2014/main" id="{44D8EB76-7D7B-4D09-B595-2EA48712148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a:extLst>
            <a:ext uri="{FF2B5EF4-FFF2-40B4-BE49-F238E27FC236}">
              <a16:creationId xmlns:a16="http://schemas.microsoft.com/office/drawing/2014/main" id="{D9D8F2E0-A98B-407D-84B8-3122814E060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a:extLst>
            <a:ext uri="{FF2B5EF4-FFF2-40B4-BE49-F238E27FC236}">
              <a16:creationId xmlns:a16="http://schemas.microsoft.com/office/drawing/2014/main" id="{8F6D68DB-1D94-47DB-BDCC-52BA9C9914F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a:extLst>
            <a:ext uri="{FF2B5EF4-FFF2-40B4-BE49-F238E27FC236}">
              <a16:creationId xmlns:a16="http://schemas.microsoft.com/office/drawing/2014/main" id="{71F068DB-F59B-4ACA-8C80-C55B2EB7BCE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a:extLst>
            <a:ext uri="{FF2B5EF4-FFF2-40B4-BE49-F238E27FC236}">
              <a16:creationId xmlns:a16="http://schemas.microsoft.com/office/drawing/2014/main" id="{A70E0F27-0033-409B-B98B-4A69C13238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a:extLst>
            <a:ext uri="{FF2B5EF4-FFF2-40B4-BE49-F238E27FC236}">
              <a16:creationId xmlns:a16="http://schemas.microsoft.com/office/drawing/2014/main" id="{6E17A1C2-D0F6-4019-8051-70D6DF7A0E4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a:extLst>
            <a:ext uri="{FF2B5EF4-FFF2-40B4-BE49-F238E27FC236}">
              <a16:creationId xmlns:a16="http://schemas.microsoft.com/office/drawing/2014/main" id="{99688A1E-41F3-4593-A2E5-18BE3ACEAF6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a:extLst>
            <a:ext uri="{FF2B5EF4-FFF2-40B4-BE49-F238E27FC236}">
              <a16:creationId xmlns:a16="http://schemas.microsoft.com/office/drawing/2014/main" id="{3A2AB988-8924-4724-A64B-62F3EF1B2D9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a:extLst>
            <a:ext uri="{FF2B5EF4-FFF2-40B4-BE49-F238E27FC236}">
              <a16:creationId xmlns:a16="http://schemas.microsoft.com/office/drawing/2014/main" id="{E0C40BC4-E334-44DD-AACB-B7DB928E8EF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3B32F860-A0A4-4B20-B443-7FEE4D48F9E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9E81122F-4E4D-402F-B98D-F650D275CC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BFD4AEA3-BE61-40AD-84D7-06064D4B7C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CFD7ECE4-0023-410E-A557-0B0129544A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69" name="直線コネクタ 668">
          <a:extLst>
            <a:ext uri="{FF2B5EF4-FFF2-40B4-BE49-F238E27FC236}">
              <a16:creationId xmlns:a16="http://schemas.microsoft.com/office/drawing/2014/main" id="{43BD6190-0361-4E74-8E25-073198813957}"/>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0" name="【庁舎】&#10;一人当たり面積最小値テキスト">
          <a:extLst>
            <a:ext uri="{FF2B5EF4-FFF2-40B4-BE49-F238E27FC236}">
              <a16:creationId xmlns:a16="http://schemas.microsoft.com/office/drawing/2014/main" id="{A1AACA1B-A5CA-41C3-B28F-E73563418E8A}"/>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1" name="直線コネクタ 670">
          <a:extLst>
            <a:ext uri="{FF2B5EF4-FFF2-40B4-BE49-F238E27FC236}">
              <a16:creationId xmlns:a16="http://schemas.microsoft.com/office/drawing/2014/main" id="{540F9B5F-92E4-4C0F-BEA7-68A4672E597F}"/>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72" name="【庁舎】&#10;一人当たり面積最大値テキスト">
          <a:extLst>
            <a:ext uri="{FF2B5EF4-FFF2-40B4-BE49-F238E27FC236}">
              <a16:creationId xmlns:a16="http://schemas.microsoft.com/office/drawing/2014/main" id="{C171871B-F465-4E6E-B615-9C283261A469}"/>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73" name="直線コネクタ 672">
          <a:extLst>
            <a:ext uri="{FF2B5EF4-FFF2-40B4-BE49-F238E27FC236}">
              <a16:creationId xmlns:a16="http://schemas.microsoft.com/office/drawing/2014/main" id="{340A3592-DF69-4D59-A66F-6AD54132E495}"/>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74" name="【庁舎】&#10;一人当たり面積平均値テキスト">
          <a:extLst>
            <a:ext uri="{FF2B5EF4-FFF2-40B4-BE49-F238E27FC236}">
              <a16:creationId xmlns:a16="http://schemas.microsoft.com/office/drawing/2014/main" id="{052BCEAB-F694-41AD-9DE8-1296FDFEACBF}"/>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75" name="フローチャート: 判断 674">
          <a:extLst>
            <a:ext uri="{FF2B5EF4-FFF2-40B4-BE49-F238E27FC236}">
              <a16:creationId xmlns:a16="http://schemas.microsoft.com/office/drawing/2014/main" id="{35F24402-173F-4553-8F14-3AE3717EC125}"/>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76" name="フローチャート: 判断 675">
          <a:extLst>
            <a:ext uri="{FF2B5EF4-FFF2-40B4-BE49-F238E27FC236}">
              <a16:creationId xmlns:a16="http://schemas.microsoft.com/office/drawing/2014/main" id="{30C7D728-B4C3-4A41-B9DE-BF4D670C4341}"/>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77" name="フローチャート: 判断 676">
          <a:extLst>
            <a:ext uri="{FF2B5EF4-FFF2-40B4-BE49-F238E27FC236}">
              <a16:creationId xmlns:a16="http://schemas.microsoft.com/office/drawing/2014/main" id="{CC72DC0D-29D6-40B0-BBC3-B311CE685F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678" name="フローチャート: 判断 677">
          <a:extLst>
            <a:ext uri="{FF2B5EF4-FFF2-40B4-BE49-F238E27FC236}">
              <a16:creationId xmlns:a16="http://schemas.microsoft.com/office/drawing/2014/main" id="{417987C6-C8E9-4145-9481-75912A9C9AB0}"/>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08AFB9C-96FC-48EB-8566-B33BA639F3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88801E7-FA1A-46D7-889F-D57D6AA3CE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271A508-DC8F-4E5B-9FE5-AD37D608B5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C4B48D2-ABD8-4BAA-A12D-DBB191BF13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51CBA96-650C-41E1-9F76-6D488B2ADF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84" name="楕円 683">
          <a:extLst>
            <a:ext uri="{FF2B5EF4-FFF2-40B4-BE49-F238E27FC236}">
              <a16:creationId xmlns:a16="http://schemas.microsoft.com/office/drawing/2014/main" id="{64DF07CF-8D08-46DC-822B-B1C49FF133A9}"/>
            </a:ext>
          </a:extLst>
        </xdr:cNvPr>
        <xdr:cNvSpPr/>
      </xdr:nvSpPr>
      <xdr:spPr>
        <a:xfrm>
          <a:off x="22110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20519</xdr:rowOff>
    </xdr:from>
    <xdr:ext cx="469744" cy="259045"/>
    <xdr:sp macro="" textlink="">
      <xdr:nvSpPr>
        <xdr:cNvPr id="685" name="【庁舎】&#10;一人当たり面積該当値テキスト">
          <a:extLst>
            <a:ext uri="{FF2B5EF4-FFF2-40B4-BE49-F238E27FC236}">
              <a16:creationId xmlns:a16="http://schemas.microsoft.com/office/drawing/2014/main" id="{11BEDB15-18CC-4FBD-8534-B7F27DC58C80}"/>
            </a:ext>
          </a:extLst>
        </xdr:cNvPr>
        <xdr:cNvSpPr txBox="1"/>
      </xdr:nvSpPr>
      <xdr:spPr>
        <a:xfrm>
          <a:off x="22199600" y="1802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686" name="楕円 685">
          <a:extLst>
            <a:ext uri="{FF2B5EF4-FFF2-40B4-BE49-F238E27FC236}">
              <a16:creationId xmlns:a16="http://schemas.microsoft.com/office/drawing/2014/main" id="{1F0F172E-B69F-4519-9951-5743AB3E66FD}"/>
            </a:ext>
          </a:extLst>
        </xdr:cNvPr>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48442</xdr:rowOff>
    </xdr:from>
    <xdr:to>
      <xdr:col>116</xdr:col>
      <xdr:colOff>63500</xdr:colOff>
      <xdr:row>106</xdr:row>
      <xdr:rowOff>61505</xdr:rowOff>
    </xdr:to>
    <xdr:cxnSp macro="">
      <xdr:nvCxnSpPr>
        <xdr:cNvPr id="687" name="直線コネクタ 686">
          <a:extLst>
            <a:ext uri="{FF2B5EF4-FFF2-40B4-BE49-F238E27FC236}">
              <a16:creationId xmlns:a16="http://schemas.microsoft.com/office/drawing/2014/main" id="{33ACF419-13B9-49A7-8361-75D0110ED85B}"/>
            </a:ext>
          </a:extLst>
        </xdr:cNvPr>
        <xdr:cNvCxnSpPr/>
      </xdr:nvCxnSpPr>
      <xdr:spPr>
        <a:xfrm flipV="1">
          <a:off x="21323300" y="1822214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30299</xdr:rowOff>
    </xdr:from>
    <xdr:to>
      <xdr:col>107</xdr:col>
      <xdr:colOff>101600</xdr:colOff>
      <xdr:row>106</xdr:row>
      <xdr:rowOff>131899</xdr:rowOff>
    </xdr:to>
    <xdr:sp macro="" textlink="">
      <xdr:nvSpPr>
        <xdr:cNvPr id="688" name="楕円 687">
          <a:extLst>
            <a:ext uri="{FF2B5EF4-FFF2-40B4-BE49-F238E27FC236}">
              <a16:creationId xmlns:a16="http://schemas.microsoft.com/office/drawing/2014/main" id="{8FB3A979-2F07-4640-A6E1-1DB152989F70}"/>
            </a:ext>
          </a:extLst>
        </xdr:cNvPr>
        <xdr:cNvSpPr/>
      </xdr:nvSpPr>
      <xdr:spPr>
        <a:xfrm>
          <a:off x="20383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61505</xdr:rowOff>
    </xdr:from>
    <xdr:to>
      <xdr:col>111</xdr:col>
      <xdr:colOff>177800</xdr:colOff>
      <xdr:row>106</xdr:row>
      <xdr:rowOff>81099</xdr:rowOff>
    </xdr:to>
    <xdr:cxnSp macro="">
      <xdr:nvCxnSpPr>
        <xdr:cNvPr id="689" name="直線コネクタ 688">
          <a:extLst>
            <a:ext uri="{FF2B5EF4-FFF2-40B4-BE49-F238E27FC236}">
              <a16:creationId xmlns:a16="http://schemas.microsoft.com/office/drawing/2014/main" id="{DD0F97E7-B48A-41FA-94CF-CBE72202CD63}"/>
            </a:ext>
          </a:extLst>
        </xdr:cNvPr>
        <xdr:cNvCxnSpPr/>
      </xdr:nvCxnSpPr>
      <xdr:spPr>
        <a:xfrm flipV="1">
          <a:off x="20434300" y="182352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120106</xdr:rowOff>
    </xdr:from>
    <xdr:to>
      <xdr:col>102</xdr:col>
      <xdr:colOff>165100</xdr:colOff>
      <xdr:row>106</xdr:row>
      <xdr:rowOff>50256</xdr:rowOff>
    </xdr:to>
    <xdr:sp macro="" textlink="">
      <xdr:nvSpPr>
        <xdr:cNvPr id="690" name="楕円 689">
          <a:extLst>
            <a:ext uri="{FF2B5EF4-FFF2-40B4-BE49-F238E27FC236}">
              <a16:creationId xmlns:a16="http://schemas.microsoft.com/office/drawing/2014/main" id="{E33A697A-B838-41D1-AF9E-9D42467A75AF}"/>
            </a:ext>
          </a:extLst>
        </xdr:cNvPr>
        <xdr:cNvSpPr/>
      </xdr:nvSpPr>
      <xdr:spPr>
        <a:xfrm>
          <a:off x="19494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170906</xdr:rowOff>
    </xdr:from>
    <xdr:to>
      <xdr:col>107</xdr:col>
      <xdr:colOff>50800</xdr:colOff>
      <xdr:row>106</xdr:row>
      <xdr:rowOff>81099</xdr:rowOff>
    </xdr:to>
    <xdr:cxnSp macro="">
      <xdr:nvCxnSpPr>
        <xdr:cNvPr id="691" name="直線コネクタ 690">
          <a:extLst>
            <a:ext uri="{FF2B5EF4-FFF2-40B4-BE49-F238E27FC236}">
              <a16:creationId xmlns:a16="http://schemas.microsoft.com/office/drawing/2014/main" id="{9B75DD05-7570-4372-9CC0-6883A1E77423}"/>
            </a:ext>
          </a:extLst>
        </xdr:cNvPr>
        <xdr:cNvCxnSpPr/>
      </xdr:nvCxnSpPr>
      <xdr:spPr>
        <a:xfrm>
          <a:off x="19545300" y="181731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92" name="n_1aveValue【庁舎】&#10;一人当たり面積">
          <a:extLst>
            <a:ext uri="{FF2B5EF4-FFF2-40B4-BE49-F238E27FC236}">
              <a16:creationId xmlns:a16="http://schemas.microsoft.com/office/drawing/2014/main" id="{3CD6B8C6-14C5-423D-858F-C06787167D8E}"/>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93" name="n_2aveValue【庁舎】&#10;一人当たり面積">
          <a:extLst>
            <a:ext uri="{FF2B5EF4-FFF2-40B4-BE49-F238E27FC236}">
              <a16:creationId xmlns:a16="http://schemas.microsoft.com/office/drawing/2014/main" id="{091C1E82-F37A-4C2D-8398-4ACF77724307}"/>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694" name="n_3aveValue【庁舎】&#10;一人当たり面積">
          <a:extLst>
            <a:ext uri="{FF2B5EF4-FFF2-40B4-BE49-F238E27FC236}">
              <a16:creationId xmlns:a16="http://schemas.microsoft.com/office/drawing/2014/main" id="{12612B12-8C79-4AB9-9CE1-A36199024E5A}"/>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128832</xdr:rowOff>
    </xdr:from>
    <xdr:ext cx="469744" cy="259045"/>
    <xdr:sp macro="" textlink="">
      <xdr:nvSpPr>
        <xdr:cNvPr id="695" name="n_1mainValue【庁舎】&#10;一人当たり面積">
          <a:extLst>
            <a:ext uri="{FF2B5EF4-FFF2-40B4-BE49-F238E27FC236}">
              <a16:creationId xmlns:a16="http://schemas.microsoft.com/office/drawing/2014/main" id="{7BA03930-0EA1-4D60-B8ED-CD324367F853}"/>
            </a:ext>
          </a:extLst>
        </xdr:cNvPr>
        <xdr:cNvSpPr txBox="1"/>
      </xdr:nvSpPr>
      <xdr:spPr>
        <a:xfrm>
          <a:off x="210757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123026</xdr:rowOff>
    </xdr:from>
    <xdr:ext cx="469744" cy="259045"/>
    <xdr:sp macro="" textlink="">
      <xdr:nvSpPr>
        <xdr:cNvPr id="696" name="n_2mainValue【庁舎】&#10;一人当たり面積">
          <a:extLst>
            <a:ext uri="{FF2B5EF4-FFF2-40B4-BE49-F238E27FC236}">
              <a16:creationId xmlns:a16="http://schemas.microsoft.com/office/drawing/2014/main" id="{E99774D7-B9E6-4BEF-9D3E-4705976A3304}"/>
            </a:ext>
          </a:extLst>
        </xdr:cNvPr>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66783</xdr:rowOff>
    </xdr:from>
    <xdr:ext cx="469744" cy="259045"/>
    <xdr:sp macro="" textlink="">
      <xdr:nvSpPr>
        <xdr:cNvPr id="697" name="n_3mainValue【庁舎】&#10;一人当たり面積">
          <a:extLst>
            <a:ext uri="{FF2B5EF4-FFF2-40B4-BE49-F238E27FC236}">
              <a16:creationId xmlns:a16="http://schemas.microsoft.com/office/drawing/2014/main" id="{87E31597-4B83-4678-BB27-F156B0CDE26E}"/>
            </a:ext>
          </a:extLst>
        </xdr:cNvPr>
        <xdr:cNvSpPr txBox="1"/>
      </xdr:nvSpPr>
      <xdr:spPr>
        <a:xfrm>
          <a:off x="19310427" y="178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8567C62D-697E-4E4F-A028-BA5E863A89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418CFDD3-4830-4F50-83B0-83BEBEC49D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EDB33EB6-B25F-4B43-A604-D3DA9354C2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本町においては、福祉施設、消防施設が類似団体より高い水準である。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a:t>
          </a:r>
          <a:r>
            <a:rPr kumimoji="1" lang="ja-JP" altLang="en-US" sz="1300">
              <a:latin typeface="ＭＳ Ｐゴシック" panose="020B0600070205080204" pitchFamily="50" charset="-128"/>
              <a:ea typeface="ＭＳ Ｐゴシック" panose="020B0600070205080204" pitchFamily="50" charset="-128"/>
            </a:rPr>
            <a:t>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％）に加え、町内に大型事業所が少ないことなどから地方税収が乏しく、類似団体平均を大きく下回っている。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％下回っているが、合併算定替の縮減により分母となる普通交付税が減少となったため、対前年度比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今後も引き続き行財政改革への取組を実施し、義務的経費の削減に努めることとする。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142452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19130"/>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17780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74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738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127423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108179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249,498</a:t>
          </a:r>
          <a:r>
            <a:rPr kumimoji="1" lang="ja-JP" altLang="en-US" sz="1300">
              <a:latin typeface="ＭＳ Ｐゴシック" panose="020B0600070205080204" pitchFamily="50" charset="-128"/>
              <a:ea typeface="ＭＳ Ｐゴシック" panose="020B0600070205080204" pitchFamily="50" charset="-128"/>
            </a:rPr>
            <a:t>円と前年度決算額と比較では</a:t>
          </a:r>
          <a:r>
            <a:rPr kumimoji="1" lang="en-US" altLang="ja-JP" sz="1300">
              <a:latin typeface="ＭＳ Ｐゴシック" panose="020B0600070205080204" pitchFamily="50" charset="-128"/>
              <a:ea typeface="ＭＳ Ｐゴシック" panose="020B0600070205080204" pitchFamily="50" charset="-128"/>
            </a:rPr>
            <a:t>9,397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25,324</a:t>
          </a:r>
          <a:r>
            <a:rPr kumimoji="1" lang="ja-JP" altLang="en-US" sz="1300">
              <a:latin typeface="ＭＳ Ｐゴシック" panose="020B0600070205080204" pitchFamily="50" charset="-128"/>
              <a:ea typeface="ＭＳ Ｐゴシック" panose="020B0600070205080204" pitchFamily="50" charset="-128"/>
            </a:rPr>
            <a:t>円上回っており、主な要因としては、物件費の賃金と地籍調査事業委託料の増が原因と考えられる。</a:t>
          </a:r>
        </a:p>
        <a:p>
          <a:r>
            <a:rPr kumimoji="1" lang="ja-JP" altLang="en-US" sz="1300">
              <a:latin typeface="ＭＳ Ｐゴシック" panose="020B0600070205080204" pitchFamily="50" charset="-128"/>
              <a:ea typeface="ＭＳ Ｐゴシック" panose="020B0600070205080204" pitchFamily="50" charset="-128"/>
            </a:rPr>
            <a:t>　今後も退職者補充を必要最小限に留め人件費を抑制するとともに、引き続き物件費の削減に努め、適正化を図る。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167263</xdr:rowOff>
    </xdr:from>
    <xdr:to>
      <xdr:col>23</xdr:col>
      <xdr:colOff>133350</xdr:colOff>
      <xdr:row>83</xdr:row>
      <xdr:rowOff>28204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26163"/>
          <a:ext cx="838200" cy="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128220</xdr:rowOff>
    </xdr:from>
    <xdr:to>
      <xdr:col>19</xdr:col>
      <xdr:colOff>133350</xdr:colOff>
      <xdr:row>82</xdr:row>
      <xdr:rowOff>167263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87120"/>
          <a:ext cx="8890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105980</xdr:rowOff>
    </xdr:from>
    <xdr:to>
      <xdr:col>15</xdr:col>
      <xdr:colOff>82550</xdr:colOff>
      <xdr:row>82</xdr:row>
      <xdr:rowOff>128220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64880"/>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37409</xdr:rowOff>
    </xdr:from>
    <xdr:to>
      <xdr:col>11</xdr:col>
      <xdr:colOff>31750</xdr:colOff>
      <xdr:row>82</xdr:row>
      <xdr:rowOff>105980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96309"/>
          <a:ext cx="889000" cy="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22583</xdr:rowOff>
    </xdr:from>
    <xdr:to>
      <xdr:col>7</xdr:col>
      <xdr:colOff>31750</xdr:colOff>
      <xdr:row>81</xdr:row>
      <xdr:rowOff>124183</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134360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148854</xdr:rowOff>
    </xdr:from>
    <xdr:to>
      <xdr:col>23</xdr:col>
      <xdr:colOff>184150</xdr:colOff>
      <xdr:row>83</xdr:row>
      <xdr:rowOff>79004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120931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7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116463</xdr:rowOff>
    </xdr:from>
    <xdr:to>
      <xdr:col>19</xdr:col>
      <xdr:colOff>184150</xdr:colOff>
      <xdr:row>83</xdr:row>
      <xdr:rowOff>46613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31390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6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77420</xdr:rowOff>
    </xdr:from>
    <xdr:to>
      <xdr:col>15</xdr:col>
      <xdr:colOff>133350</xdr:colOff>
      <xdr:row>83</xdr:row>
      <xdr:rowOff>7570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163797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55180</xdr:rowOff>
    </xdr:from>
    <xdr:to>
      <xdr:col>11</xdr:col>
      <xdr:colOff>82550</xdr:colOff>
      <xdr:row>82</xdr:row>
      <xdr:rowOff>156780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141557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158059</xdr:rowOff>
    </xdr:from>
    <xdr:to>
      <xdr:col>7</xdr:col>
      <xdr:colOff>31750</xdr:colOff>
      <xdr:row>82</xdr:row>
      <xdr:rowOff>88209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72986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3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年度の指数は</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今後も引き続き給与の適正化、人件費の縮減に努める。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83</xdr:row>
      <xdr:rowOff>66322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041966"/>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9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146755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146755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10.14</a:t>
          </a:r>
          <a:r>
            <a:rPr kumimoji="1" lang="ja-JP" altLang="en-US" sz="1300">
              <a:latin typeface="ＭＳ Ｐゴシック" panose="020B0600070205080204" pitchFamily="50" charset="-128"/>
              <a:ea typeface="ＭＳ Ｐゴシック" panose="020B0600070205080204" pitchFamily="50" charset="-128"/>
            </a:rPr>
            <a:t>人と、類似団体平均より</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人少ない職員数となっている。</a:t>
          </a:r>
        </a:p>
        <a:p>
          <a:r>
            <a:rPr kumimoji="1" lang="ja-JP" altLang="en-US" sz="1300">
              <a:latin typeface="ＭＳ Ｐゴシック" panose="020B0600070205080204" pitchFamily="50" charset="-128"/>
              <a:ea typeface="ＭＳ Ｐゴシック" panose="020B0600070205080204" pitchFamily="50" charset="-128"/>
            </a:rPr>
            <a:t>　今後も新規採用の抑制や事務分掌見直しによる職員配置の適正化により、適正な定員管理に努める。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84645</xdr:rowOff>
    </xdr:from>
    <xdr:to>
      <xdr:col>81</xdr:col>
      <xdr:colOff>44450</xdr:colOff>
      <xdr:row>59</xdr:row>
      <xdr:rowOff>93694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00195"/>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93694</xdr:rowOff>
    </xdr:from>
    <xdr:to>
      <xdr:col>77</xdr:col>
      <xdr:colOff>44450</xdr:colOff>
      <xdr:row>59</xdr:row>
      <xdr:rowOff>97313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0924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97313</xdr:rowOff>
    </xdr:from>
    <xdr:to>
      <xdr:col>72</xdr:col>
      <xdr:colOff>203200</xdr:colOff>
      <xdr:row>59</xdr:row>
      <xdr:rowOff>100330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1286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61119</xdr:rowOff>
    </xdr:from>
    <xdr:to>
      <xdr:col>68</xdr:col>
      <xdr:colOff>152400</xdr:colOff>
      <xdr:row>59</xdr:row>
      <xdr:rowOff>100330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76669"/>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48323</xdr:rowOff>
    </xdr:from>
    <xdr:to>
      <xdr:col>64</xdr:col>
      <xdr:colOff>152400</xdr:colOff>
      <xdr:row>59</xdr:row>
      <xdr:rowOff>149923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33845</xdr:rowOff>
    </xdr:from>
    <xdr:to>
      <xdr:col>81</xdr:col>
      <xdr:colOff>95250</xdr:colOff>
      <xdr:row>59</xdr:row>
      <xdr:rowOff>135445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50372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42894</xdr:rowOff>
    </xdr:from>
    <xdr:to>
      <xdr:col>77</xdr:col>
      <xdr:colOff>95250</xdr:colOff>
      <xdr:row>59</xdr:row>
      <xdr:rowOff>144494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154671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46513</xdr:rowOff>
    </xdr:from>
    <xdr:to>
      <xdr:col>73</xdr:col>
      <xdr:colOff>44450</xdr:colOff>
      <xdr:row>59</xdr:row>
      <xdr:rowOff>148113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158290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10319</xdr:rowOff>
    </xdr:from>
    <xdr:to>
      <xdr:col>64</xdr:col>
      <xdr:colOff>152400</xdr:colOff>
      <xdr:row>59</xdr:row>
      <xdr:rowOff>111919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122096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大型事業の償還開始より元利償還金が前年度より増となったが、今までに実施した地方債の繰上償還等により、前年度と同値となり、類似団体平均、全国平均を大きく下回った。</a:t>
          </a:r>
        </a:p>
        <a:p>
          <a:r>
            <a:rPr kumimoji="1" lang="ja-JP" altLang="en-US" sz="1300">
              <a:latin typeface="ＭＳ Ｐゴシック" panose="020B0600070205080204" pitchFamily="50" charset="-128"/>
              <a:ea typeface="ＭＳ Ｐゴシック" panose="020B0600070205080204" pitchFamily="50" charset="-128"/>
            </a:rPr>
            <a:t>　今後も、建設事業の必要性や規模の見直し、繰上償還等により、なお一層の健全化を図っていく。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33274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3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33274</xdr:rowOff>
    </xdr:from>
    <xdr:to>
      <xdr:col>77</xdr:col>
      <xdr:colOff>44450</xdr:colOff>
      <xdr:row>37</xdr:row>
      <xdr:rowOff>91186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3769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91186</xdr:rowOff>
    </xdr:from>
    <xdr:to>
      <xdr:col>72</xdr:col>
      <xdr:colOff>203200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4348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74168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024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40386</xdr:rowOff>
    </xdr:from>
    <xdr:to>
      <xdr:col>73</xdr:col>
      <xdr:colOff>44450</xdr:colOff>
      <xdr:row>37</xdr:row>
      <xdr:rowOff>141986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152163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や充当可能基金の減より、数値が悪化した項目があるが、公営企業債等繰入見込額や退職手当負担見込額等の将来負担額が減になったことにより、充当可能財源が将来負担額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今後も公債費等義務的経費の削減を中心に行財政改革を進め、財政の健全化に努める。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定員適正化計画に基づき定員管理等に取り組んできた結果、人件費にかかる経常収支比率は低い水準であり、類似団体平均と比較すると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しかし、賃金や一部事務組合負担金など人件費に準ずる費用については、人口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人当たりの決算額が類似団体と比較して高い水準にあることから、これらを含めた人件費関係経費全体について、削減していく必要がある。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33</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62230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2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ポイント下回っており、この要因としては、行財政改革の実行による徹底した経費削減に努めていることがあげられる。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今後も、海陽町行財政改革プランに基づき経費の節減に努め、より一層の適正化を図る。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25763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01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220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133531</xdr:rowOff>
    </xdr:from>
    <xdr:to>
      <xdr:col>73</xdr:col>
      <xdr:colOff>180975</xdr:colOff>
      <xdr:row>15</xdr:row>
      <xdr:rowOff>40459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338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100874</xdr:rowOff>
    </xdr:from>
    <xdr:to>
      <xdr:col>69</xdr:col>
      <xdr:colOff>92075</xdr:colOff>
      <xdr:row>14</xdr:row>
      <xdr:rowOff>133531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01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146413</xdr:rowOff>
    </xdr:from>
    <xdr:to>
      <xdr:col>82</xdr:col>
      <xdr:colOff>158750</xdr:colOff>
      <xdr:row>16</xdr:row>
      <xdr:rowOff>76563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162940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82731</xdr:rowOff>
    </xdr:from>
    <xdr:to>
      <xdr:col>69</xdr:col>
      <xdr:colOff>142875</xdr:colOff>
      <xdr:row>15</xdr:row>
      <xdr:rowOff>12881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23058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50074</xdr:rowOff>
    </xdr:from>
    <xdr:to>
      <xdr:col>65</xdr:col>
      <xdr:colOff>53975</xdr:colOff>
      <xdr:row>14</xdr:row>
      <xdr:rowOff>151674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161851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年度末で高齢化率</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％と少子高齢化が進む本町であるが、扶助費の経常収支比率は類似団体平均より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国レベルで社会保障関係経費の増加が見込まれるなか、本町では保健、医療、介護に関し包括的に取組を行っており、今後も更なる充実を図り、関係機関等と連携し扶助費の抑制に努める。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87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14986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159004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09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108712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135636</xdr:rowOff>
    </xdr:from>
    <xdr:to>
      <xdr:col>78</xdr:col>
      <xdr:colOff>120650</xdr:colOff>
      <xdr:row>57</xdr:row>
      <xdr:rowOff>65786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％で前年度と比べると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ポイント高くなっている。類似団体平均を上回っている主な要因は病院事業会計への繰出金や広域で行っている消防組合、衛生処理事務組合などへの負担金の影響が考えられる。</a:t>
          </a:r>
        </a:p>
        <a:p>
          <a:r>
            <a:rPr kumimoji="1" lang="ja-JP" altLang="en-US" sz="1300">
              <a:latin typeface="ＭＳ Ｐゴシック" panose="020B0600070205080204" pitchFamily="50" charset="-128"/>
              <a:ea typeface="ＭＳ Ｐゴシック" panose="020B0600070205080204" pitchFamily="50" charset="-128"/>
            </a:rPr>
            <a:t>　今後は、病院事業の経営安定化や一部事務組合に対しても経費削減の努力を要請し、補助費の削減を図る。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872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555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合併前の大規模事業に要した地方債の償還のピークは過ぎたが、平成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年度に実施した大型事業（宍喰地区避難タワー整備事業、宍喰町民センター耐震改修事業等）の償還開始により公債費が前年度より増となり類似団体平均と同水準となった。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今後も大型事業の償還開始が控えているため、事業の厳選や見直しによる新規発行地方債の管理に努めることで公債費負担の軽減を図る。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101854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％と前年度と比べると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ポイント上回っているものの、類似団体平均、全国平均との比較ではともに下回っている。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今後も現在の水準を維持するため、引き続き経費削減に努める。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92710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463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7714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37846</xdr:rowOff>
    </xdr:from>
    <xdr:to>
      <xdr:col>73</xdr:col>
      <xdr:colOff>180975</xdr:colOff>
      <xdr:row>73</xdr:row>
      <xdr:rowOff>161290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5536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117856</xdr:rowOff>
    </xdr:from>
    <xdr:to>
      <xdr:col>69</xdr:col>
      <xdr:colOff>92075</xdr:colOff>
      <xdr:row>73</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4622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67056</xdr:rowOff>
    </xdr:from>
    <xdr:to>
      <xdr:col>65</xdr:col>
      <xdr:colOff>53975</xdr:colOff>
      <xdr:row>72</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7383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1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78549</xdr:rowOff>
    </xdr:from>
    <xdr:to>
      <xdr:col>29</xdr:col>
      <xdr:colOff>127000</xdr:colOff>
      <xdr:row>17</xdr:row>
      <xdr:rowOff>104683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0824"/>
          <a:ext cx="647700" cy="2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104683</xdr:rowOff>
    </xdr:from>
    <xdr:to>
      <xdr:col>26</xdr:col>
      <xdr:colOff>50800</xdr:colOff>
      <xdr:row>17</xdr:row>
      <xdr:rowOff>144139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66958"/>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139293</xdr:rowOff>
    </xdr:from>
    <xdr:to>
      <xdr:col>22</xdr:col>
      <xdr:colOff>114300</xdr:colOff>
      <xdr:row>17</xdr:row>
      <xdr:rowOff>144139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01568"/>
          <a:ext cx="6985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139293</xdr:rowOff>
    </xdr:from>
    <xdr:to>
      <xdr:col>18</xdr:col>
      <xdr:colOff>177800</xdr:colOff>
      <xdr:row>18</xdr:row>
      <xdr:rowOff>20512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1568"/>
          <a:ext cx="698500" cy="5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126845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27749</xdr:rowOff>
    </xdr:from>
    <xdr:to>
      <xdr:col>29</xdr:col>
      <xdr:colOff>177800</xdr:colOff>
      <xdr:row>17</xdr:row>
      <xdr:rowOff>129349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44276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53883</xdr:rowOff>
    </xdr:from>
    <xdr:to>
      <xdr:col>26</xdr:col>
      <xdr:colOff>101600</xdr:colOff>
      <xdr:row>17</xdr:row>
      <xdr:rowOff>155483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165660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8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93339</xdr:rowOff>
    </xdr:from>
    <xdr:to>
      <xdr:col>22</xdr:col>
      <xdr:colOff>165100</xdr:colOff>
      <xdr:row>18</xdr:row>
      <xdr:rowOff>23489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33666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88493</xdr:rowOff>
    </xdr:from>
    <xdr:to>
      <xdr:col>19</xdr:col>
      <xdr:colOff>38100</xdr:colOff>
      <xdr:row>18</xdr:row>
      <xdr:rowOff>18643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141162</xdr:rowOff>
    </xdr:from>
    <xdr:to>
      <xdr:col>15</xdr:col>
      <xdr:colOff>101600</xdr:colOff>
      <xdr:row>18</xdr:row>
      <xdr:rowOff>71312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7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98654</xdr:rowOff>
    </xdr:from>
    <xdr:to>
      <xdr:col>29</xdr:col>
      <xdr:colOff>127000</xdr:colOff>
      <xdr:row>36</xdr:row>
      <xdr:rowOff>144183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51904"/>
          <a:ext cx="647700" cy="4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124752</xdr:rowOff>
    </xdr:from>
    <xdr:to>
      <xdr:col>26</xdr:col>
      <xdr:colOff>50800</xdr:colOff>
      <xdr:row>36</xdr:row>
      <xdr:rowOff>144183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78002"/>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103207</xdr:rowOff>
    </xdr:from>
    <xdr:to>
      <xdr:col>22</xdr:col>
      <xdr:colOff>114300</xdr:colOff>
      <xdr:row>36</xdr:row>
      <xdr:rowOff>124752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6457"/>
          <a:ext cx="698500" cy="2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6833</xdr:rowOff>
    </xdr:from>
    <xdr:to>
      <xdr:col>18</xdr:col>
      <xdr:colOff>177800</xdr:colOff>
      <xdr:row>36</xdr:row>
      <xdr:rowOff>103207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60083"/>
          <a:ext cx="698500" cy="9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47854</xdr:rowOff>
    </xdr:from>
    <xdr:to>
      <xdr:col>29</xdr:col>
      <xdr:colOff>177800</xdr:colOff>
      <xdr:row>36</xdr:row>
      <xdr:rowOff>149454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0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19931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93383</xdr:rowOff>
    </xdr:from>
    <xdr:to>
      <xdr:col>26</xdr:col>
      <xdr:colOff>101600</xdr:colOff>
      <xdr:row>37</xdr:row>
      <xdr:rowOff>23533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3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73952</xdr:rowOff>
    </xdr:from>
    <xdr:to>
      <xdr:col>22</xdr:col>
      <xdr:colOff>165100</xdr:colOff>
      <xdr:row>37</xdr:row>
      <xdr:rowOff>4102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160329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1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52407</xdr:rowOff>
    </xdr:from>
    <xdr:to>
      <xdr:col>19</xdr:col>
      <xdr:colOff>38100</xdr:colOff>
      <xdr:row>36</xdr:row>
      <xdr:rowOff>154007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138784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9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298933</xdr:rowOff>
    </xdr:from>
    <xdr:to>
      <xdr:col>15</xdr:col>
      <xdr:colOff>101600</xdr:colOff>
      <xdr:row>36</xdr:row>
      <xdr:rowOff>57633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42410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67447</xdr:rowOff>
    </xdr:from>
    <xdr:to>
      <xdr:col>24</xdr:col>
      <xdr:colOff>63500</xdr:colOff>
      <xdr:row>37</xdr:row>
      <xdr:rowOff>86093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11097"/>
          <a:ext cx="8382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67447</xdr:rowOff>
    </xdr:from>
    <xdr:to>
      <xdr:col>19</xdr:col>
      <xdr:colOff>177800</xdr:colOff>
      <xdr:row>37</xdr:row>
      <xdr:rowOff>87816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1097"/>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84524</xdr:rowOff>
    </xdr:from>
    <xdr:to>
      <xdr:col>15</xdr:col>
      <xdr:colOff>50800</xdr:colOff>
      <xdr:row>37</xdr:row>
      <xdr:rowOff>87816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817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84524</xdr:rowOff>
    </xdr:from>
    <xdr:to>
      <xdr:col>10</xdr:col>
      <xdr:colOff>114300</xdr:colOff>
      <xdr:row>37</xdr:row>
      <xdr:rowOff>90947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8174"/>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35293</xdr:rowOff>
    </xdr:from>
    <xdr:to>
      <xdr:col>24</xdr:col>
      <xdr:colOff>114300</xdr:colOff>
      <xdr:row>37</xdr:row>
      <xdr:rowOff>136893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16647</xdr:rowOff>
    </xdr:from>
    <xdr:to>
      <xdr:col>20</xdr:col>
      <xdr:colOff>38100</xdr:colOff>
      <xdr:row>37</xdr:row>
      <xdr:rowOff>118247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109374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37016</xdr:rowOff>
    </xdr:from>
    <xdr:to>
      <xdr:col>15</xdr:col>
      <xdr:colOff>101600</xdr:colOff>
      <xdr:row>37</xdr:row>
      <xdr:rowOff>138616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129743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33724</xdr:rowOff>
    </xdr:from>
    <xdr:to>
      <xdr:col>10</xdr:col>
      <xdr:colOff>165100</xdr:colOff>
      <xdr:row>37</xdr:row>
      <xdr:rowOff>135324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126451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40147</xdr:rowOff>
    </xdr:from>
    <xdr:to>
      <xdr:col>6</xdr:col>
      <xdr:colOff>38100</xdr:colOff>
      <xdr:row>37</xdr:row>
      <xdr:rowOff>141747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132874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83589</xdr:rowOff>
    </xdr:from>
    <xdr:to>
      <xdr:col>24</xdr:col>
      <xdr:colOff>63500</xdr:colOff>
      <xdr:row>56</xdr:row>
      <xdr:rowOff>115912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84789"/>
          <a:ext cx="8382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115912</xdr:rowOff>
    </xdr:from>
    <xdr:to>
      <xdr:col>19</xdr:col>
      <xdr:colOff>177800</xdr:colOff>
      <xdr:row>56</xdr:row>
      <xdr:rowOff>144925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17112"/>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144925</xdr:rowOff>
    </xdr:from>
    <xdr:to>
      <xdr:col>15</xdr:col>
      <xdr:colOff>50800</xdr:colOff>
      <xdr:row>56</xdr:row>
      <xdr:rowOff>166877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46125"/>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166877</xdr:rowOff>
    </xdr:from>
    <xdr:to>
      <xdr:col>10</xdr:col>
      <xdr:colOff>114300</xdr:colOff>
      <xdr:row>57</xdr:row>
      <xdr:rowOff>52995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68077"/>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145100</xdr:rowOff>
    </xdr:from>
    <xdr:to>
      <xdr:col>6</xdr:col>
      <xdr:colOff>38100</xdr:colOff>
      <xdr:row>58</xdr:row>
      <xdr:rowOff>75250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66377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0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32789</xdr:rowOff>
    </xdr:from>
    <xdr:to>
      <xdr:col>24</xdr:col>
      <xdr:colOff>114300</xdr:colOff>
      <xdr:row>56</xdr:row>
      <xdr:rowOff>134389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55666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8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65112</xdr:rowOff>
    </xdr:from>
    <xdr:to>
      <xdr:col>20</xdr:col>
      <xdr:colOff>38100</xdr:colOff>
      <xdr:row>56</xdr:row>
      <xdr:rowOff>166712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11789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4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94125</xdr:rowOff>
    </xdr:from>
    <xdr:to>
      <xdr:col>15</xdr:col>
      <xdr:colOff>101600</xdr:colOff>
      <xdr:row>57</xdr:row>
      <xdr:rowOff>24275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40802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7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116077</xdr:rowOff>
    </xdr:from>
    <xdr:to>
      <xdr:col>10</xdr:col>
      <xdr:colOff>165100</xdr:colOff>
      <xdr:row>57</xdr:row>
      <xdr:rowOff>46227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62754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2195</xdr:rowOff>
    </xdr:from>
    <xdr:to>
      <xdr:col>6</xdr:col>
      <xdr:colOff>38100</xdr:colOff>
      <xdr:row>57</xdr:row>
      <xdr:rowOff>103795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120322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5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114840</xdr:rowOff>
    </xdr:from>
    <xdr:to>
      <xdr:col>24</xdr:col>
      <xdr:colOff>63500</xdr:colOff>
      <xdr:row>78</xdr:row>
      <xdr:rowOff>120422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87940"/>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114058</xdr:rowOff>
    </xdr:from>
    <xdr:to>
      <xdr:col>19</xdr:col>
      <xdr:colOff>177800</xdr:colOff>
      <xdr:row>78</xdr:row>
      <xdr:rowOff>114840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87158"/>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106401</xdr:rowOff>
    </xdr:from>
    <xdr:to>
      <xdr:col>15</xdr:col>
      <xdr:colOff>50800</xdr:colOff>
      <xdr:row>78</xdr:row>
      <xdr:rowOff>114058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79501"/>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106401</xdr:rowOff>
    </xdr:from>
    <xdr:to>
      <xdr:col>10</xdr:col>
      <xdr:colOff>114300</xdr:colOff>
      <xdr:row>78</xdr:row>
      <xdr:rowOff>151397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7950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50285</xdr:rowOff>
    </xdr:from>
    <xdr:to>
      <xdr:col>6</xdr:col>
      <xdr:colOff>38100</xdr:colOff>
      <xdr:row>78</xdr:row>
      <xdr:rowOff>151885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168412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69622</xdr:rowOff>
    </xdr:from>
    <xdr:to>
      <xdr:col>24</xdr:col>
      <xdr:colOff>114300</xdr:colOff>
      <xdr:row>78</xdr:row>
      <xdr:rowOff>171222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155999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64040</xdr:rowOff>
    </xdr:from>
    <xdr:to>
      <xdr:col>20</xdr:col>
      <xdr:colOff>38100</xdr:colOff>
      <xdr:row>78</xdr:row>
      <xdr:rowOff>165640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63258</xdr:rowOff>
    </xdr:from>
    <xdr:to>
      <xdr:col>15</xdr:col>
      <xdr:colOff>101600</xdr:colOff>
      <xdr:row>78</xdr:row>
      <xdr:rowOff>164858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155985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55601</xdr:rowOff>
    </xdr:from>
    <xdr:to>
      <xdr:col>10</xdr:col>
      <xdr:colOff>165100</xdr:colOff>
      <xdr:row>78</xdr:row>
      <xdr:rowOff>157201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148328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100597</xdr:rowOff>
    </xdr:from>
    <xdr:to>
      <xdr:col>6</xdr:col>
      <xdr:colOff>38100</xdr:colOff>
      <xdr:row>79</xdr:row>
      <xdr:rowOff>30747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21874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169089</xdr:rowOff>
    </xdr:from>
    <xdr:to>
      <xdr:col>24</xdr:col>
      <xdr:colOff>63500</xdr:colOff>
      <xdr:row>97</xdr:row>
      <xdr:rowOff>65677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628289"/>
          <a:ext cx="838200" cy="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130342</xdr:rowOff>
    </xdr:from>
    <xdr:to>
      <xdr:col>19</xdr:col>
      <xdr:colOff>177800</xdr:colOff>
      <xdr:row>96</xdr:row>
      <xdr:rowOff>169089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89542"/>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130342</xdr:rowOff>
    </xdr:from>
    <xdr:to>
      <xdr:col>15</xdr:col>
      <xdr:colOff>50800</xdr:colOff>
      <xdr:row>97</xdr:row>
      <xdr:rowOff>49417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89542"/>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49417</xdr:rowOff>
    </xdr:from>
    <xdr:to>
      <xdr:col>10</xdr:col>
      <xdr:colOff>114300</xdr:colOff>
      <xdr:row>97</xdr:row>
      <xdr:rowOff>51575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8006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23878</xdr:rowOff>
    </xdr:from>
    <xdr:to>
      <xdr:col>6</xdr:col>
      <xdr:colOff>38100</xdr:colOff>
      <xdr:row>96</xdr:row>
      <xdr:rowOff>125478</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142005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14877</xdr:rowOff>
    </xdr:from>
    <xdr:to>
      <xdr:col>24</xdr:col>
      <xdr:colOff>114300</xdr:colOff>
      <xdr:row>97</xdr:row>
      <xdr:rowOff>116477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4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164754</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118289</xdr:rowOff>
    </xdr:from>
    <xdr:to>
      <xdr:col>20</xdr:col>
      <xdr:colOff>38100</xdr:colOff>
      <xdr:row>97</xdr:row>
      <xdr:rowOff>48439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39566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79542</xdr:rowOff>
    </xdr:from>
    <xdr:to>
      <xdr:col>15</xdr:col>
      <xdr:colOff>101600</xdr:colOff>
      <xdr:row>97</xdr:row>
      <xdr:rowOff>9692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170067</xdr:rowOff>
    </xdr:from>
    <xdr:to>
      <xdr:col>10</xdr:col>
      <xdr:colOff>165100</xdr:colOff>
      <xdr:row>97</xdr:row>
      <xdr:rowOff>100217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91344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xdr:rowOff>
    </xdr:from>
    <xdr:to>
      <xdr:col>6</xdr:col>
      <xdr:colOff>38100</xdr:colOff>
      <xdr:row>97</xdr:row>
      <xdr:rowOff>102375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93502</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7085</xdr:rowOff>
    </xdr:from>
    <xdr:to>
      <xdr:col>55</xdr:col>
      <xdr:colOff>0</xdr:colOff>
      <xdr:row>36</xdr:row>
      <xdr:rowOff>37573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79285"/>
          <a:ext cx="8382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37573</xdr:rowOff>
    </xdr:from>
    <xdr:to>
      <xdr:col>50</xdr:col>
      <xdr:colOff>114300</xdr:colOff>
      <xdr:row>36</xdr:row>
      <xdr:rowOff>63969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09773"/>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57831</xdr:rowOff>
    </xdr:from>
    <xdr:to>
      <xdr:col>45</xdr:col>
      <xdr:colOff>177800</xdr:colOff>
      <xdr:row>36</xdr:row>
      <xdr:rowOff>63969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30031"/>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140542</xdr:rowOff>
    </xdr:from>
    <xdr:to>
      <xdr:col>41</xdr:col>
      <xdr:colOff>50800</xdr:colOff>
      <xdr:row>36</xdr:row>
      <xdr:rowOff>57831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141292"/>
          <a:ext cx="889000" cy="8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158386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127735</xdr:rowOff>
    </xdr:from>
    <xdr:to>
      <xdr:col>55</xdr:col>
      <xdr:colOff>50800</xdr:colOff>
      <xdr:row>36</xdr:row>
      <xdr:rowOff>57885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150612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7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158223</xdr:rowOff>
    </xdr:from>
    <xdr:to>
      <xdr:col>50</xdr:col>
      <xdr:colOff>165100</xdr:colOff>
      <xdr:row>36</xdr:row>
      <xdr:rowOff>88373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104900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3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13169</xdr:rowOff>
    </xdr:from>
    <xdr:to>
      <xdr:col>46</xdr:col>
      <xdr:colOff>38100</xdr:colOff>
      <xdr:row>36</xdr:row>
      <xdr:rowOff>114769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131296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6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7031</xdr:rowOff>
    </xdr:from>
    <xdr:to>
      <xdr:col>41</xdr:col>
      <xdr:colOff>101600</xdr:colOff>
      <xdr:row>36</xdr:row>
      <xdr:rowOff>108631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125158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5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89742</xdr:rowOff>
    </xdr:from>
    <xdr:to>
      <xdr:col>36</xdr:col>
      <xdr:colOff>165100</xdr:colOff>
      <xdr:row>36</xdr:row>
      <xdr:rowOff>19892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36419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86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159492</xdr:rowOff>
    </xdr:from>
    <xdr:to>
      <xdr:col>55</xdr:col>
      <xdr:colOff>0</xdr:colOff>
      <xdr:row>58</xdr:row>
      <xdr:rowOff>168525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03592"/>
          <a:ext cx="8382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159492</xdr:rowOff>
    </xdr:from>
    <xdr:to>
      <xdr:col>50</xdr:col>
      <xdr:colOff>114300</xdr:colOff>
      <xdr:row>58</xdr:row>
      <xdr:rowOff>161741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03592"/>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161741</xdr:rowOff>
    </xdr:from>
    <xdr:to>
      <xdr:col>45</xdr:col>
      <xdr:colOff>177800</xdr:colOff>
      <xdr:row>59</xdr:row>
      <xdr:rowOff>5721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058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5721</xdr:rowOff>
    </xdr:from>
    <xdr:to>
      <xdr:col>41</xdr:col>
      <xdr:colOff>50800</xdr:colOff>
      <xdr:row>59</xdr:row>
      <xdr:rowOff>12499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21271"/>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130110</xdr:rowOff>
    </xdr:from>
    <xdr:to>
      <xdr:col>36</xdr:col>
      <xdr:colOff>165100</xdr:colOff>
      <xdr:row>59</xdr:row>
      <xdr:rowOff>60260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7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76787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117725</xdr:rowOff>
    </xdr:from>
    <xdr:to>
      <xdr:col>55</xdr:col>
      <xdr:colOff>50800</xdr:colOff>
      <xdr:row>59</xdr:row>
      <xdr:rowOff>47875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77102</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108692</xdr:rowOff>
    </xdr:from>
    <xdr:to>
      <xdr:col>50</xdr:col>
      <xdr:colOff>165100</xdr:colOff>
      <xdr:row>59</xdr:row>
      <xdr:rowOff>38842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55369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82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110941</xdr:rowOff>
    </xdr:from>
    <xdr:to>
      <xdr:col>46</xdr:col>
      <xdr:colOff>38100</xdr:colOff>
      <xdr:row>59</xdr:row>
      <xdr:rowOff>41091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57618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83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126371</xdr:rowOff>
    </xdr:from>
    <xdr:to>
      <xdr:col>41</xdr:col>
      <xdr:colOff>101600</xdr:colOff>
      <xdr:row>59</xdr:row>
      <xdr:rowOff>56521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47648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6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133149</xdr:rowOff>
    </xdr:from>
    <xdr:to>
      <xdr:col>36</xdr:col>
      <xdr:colOff>165100</xdr:colOff>
      <xdr:row>59</xdr:row>
      <xdr:rowOff>63299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54426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137452</xdr:rowOff>
    </xdr:from>
    <xdr:to>
      <xdr:col>55</xdr:col>
      <xdr:colOff>0</xdr:colOff>
      <xdr:row>78</xdr:row>
      <xdr:rowOff>138316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0552"/>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132592</xdr:rowOff>
    </xdr:from>
    <xdr:to>
      <xdr:col>50</xdr:col>
      <xdr:colOff>114300</xdr:colOff>
      <xdr:row>78</xdr:row>
      <xdr:rowOff>138316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05692"/>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123887</xdr:rowOff>
    </xdr:from>
    <xdr:to>
      <xdr:col>45</xdr:col>
      <xdr:colOff>177800</xdr:colOff>
      <xdr:row>78</xdr:row>
      <xdr:rowOff>132592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96987"/>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120413</xdr:rowOff>
    </xdr:from>
    <xdr:to>
      <xdr:col>41</xdr:col>
      <xdr:colOff>50800</xdr:colOff>
      <xdr:row>78</xdr:row>
      <xdr:rowOff>123887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351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71417</xdr:rowOff>
    </xdr:from>
    <xdr:to>
      <xdr:col>36</xdr:col>
      <xdr:colOff>165100</xdr:colOff>
      <xdr:row>79</xdr:row>
      <xdr:rowOff>1567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164144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86652</xdr:rowOff>
    </xdr:from>
    <xdr:to>
      <xdr:col>55</xdr:col>
      <xdr:colOff>50800</xdr:colOff>
      <xdr:row>79</xdr:row>
      <xdr:rowOff>16802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87516</xdr:rowOff>
    </xdr:from>
    <xdr:to>
      <xdr:col>50</xdr:col>
      <xdr:colOff>165100</xdr:colOff>
      <xdr:row>79</xdr:row>
      <xdr:rowOff>17666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8793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81792</xdr:rowOff>
    </xdr:from>
    <xdr:to>
      <xdr:col>46</xdr:col>
      <xdr:colOff>38100</xdr:colOff>
      <xdr:row>79</xdr:row>
      <xdr:rowOff>11942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73087</xdr:rowOff>
    </xdr:from>
    <xdr:to>
      <xdr:col>41</xdr:col>
      <xdr:colOff>101600</xdr:colOff>
      <xdr:row>79</xdr:row>
      <xdr:rowOff>3237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165814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69613</xdr:rowOff>
    </xdr:from>
    <xdr:to>
      <xdr:col>36</xdr:col>
      <xdr:colOff>165100</xdr:colOff>
      <xdr:row>78</xdr:row>
      <xdr:rowOff>171213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16290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22947</xdr:rowOff>
    </xdr:from>
    <xdr:to>
      <xdr:col>55</xdr:col>
      <xdr:colOff>0</xdr:colOff>
      <xdr:row>97</xdr:row>
      <xdr:rowOff>161764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53597"/>
          <a:ext cx="838200" cy="1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22947</xdr:rowOff>
    </xdr:from>
    <xdr:to>
      <xdr:col>50</xdr:col>
      <xdr:colOff>114300</xdr:colOff>
      <xdr:row>97</xdr:row>
      <xdr:rowOff>67787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53597"/>
          <a:ext cx="889000" cy="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67787</xdr:rowOff>
    </xdr:from>
    <xdr:to>
      <xdr:col>45</xdr:col>
      <xdr:colOff>177800</xdr:colOff>
      <xdr:row>98</xdr:row>
      <xdr:rowOff>16339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98437"/>
          <a:ext cx="889000" cy="1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16339</xdr:rowOff>
    </xdr:from>
    <xdr:to>
      <xdr:col>41</xdr:col>
      <xdr:colOff>50800</xdr:colOff>
      <xdr:row>98</xdr:row>
      <xdr:rowOff>73907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18439"/>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167593</xdr:rowOff>
    </xdr:from>
    <xdr:to>
      <xdr:col>36</xdr:col>
      <xdr:colOff>165100</xdr:colOff>
      <xdr:row>98</xdr:row>
      <xdr:rowOff>97743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114270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110964</xdr:rowOff>
    </xdr:from>
    <xdr:to>
      <xdr:col>55</xdr:col>
      <xdr:colOff>50800</xdr:colOff>
      <xdr:row>98</xdr:row>
      <xdr:rowOff>41114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133841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143597</xdr:rowOff>
    </xdr:from>
    <xdr:to>
      <xdr:col>50</xdr:col>
      <xdr:colOff>165100</xdr:colOff>
      <xdr:row>97</xdr:row>
      <xdr:rowOff>73747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90274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37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16987</xdr:rowOff>
    </xdr:from>
    <xdr:to>
      <xdr:col>46</xdr:col>
      <xdr:colOff>38100</xdr:colOff>
      <xdr:row>97</xdr:row>
      <xdr:rowOff>118587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135114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42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136989</xdr:rowOff>
    </xdr:from>
    <xdr:to>
      <xdr:col>41</xdr:col>
      <xdr:colOff>101600</xdr:colOff>
      <xdr:row>98</xdr:row>
      <xdr:rowOff>67139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83666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5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23107</xdr:rowOff>
    </xdr:from>
    <xdr:to>
      <xdr:col>36</xdr:col>
      <xdr:colOff>165100</xdr:colOff>
      <xdr:row>98</xdr:row>
      <xdr:rowOff>124707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114712</xdr:rowOff>
    </xdr:from>
    <xdr:to>
      <xdr:col>85</xdr:col>
      <xdr:colOff>127000</xdr:colOff>
      <xdr:row>38</xdr:row>
      <xdr:rowOff>117869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9812"/>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94824</xdr:rowOff>
    </xdr:from>
    <xdr:to>
      <xdr:col>81</xdr:col>
      <xdr:colOff>50800</xdr:colOff>
      <xdr:row>38</xdr:row>
      <xdr:rowOff>117869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9924"/>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83538</xdr:rowOff>
    </xdr:from>
    <xdr:to>
      <xdr:col>76</xdr:col>
      <xdr:colOff>114300</xdr:colOff>
      <xdr:row>38</xdr:row>
      <xdr:rowOff>94824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9863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67762</xdr:rowOff>
    </xdr:from>
    <xdr:to>
      <xdr:col>71</xdr:col>
      <xdr:colOff>177800</xdr:colOff>
      <xdr:row>38</xdr:row>
      <xdr:rowOff>83538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82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78174</xdr:rowOff>
    </xdr:from>
    <xdr:to>
      <xdr:col>67</xdr:col>
      <xdr:colOff>101600</xdr:colOff>
      <xdr:row>39</xdr:row>
      <xdr:rowOff>8324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170901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63912</xdr:rowOff>
    </xdr:from>
    <xdr:to>
      <xdr:col>85</xdr:col>
      <xdr:colOff>177800</xdr:colOff>
      <xdr:row>38</xdr:row>
      <xdr:rowOff>165512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23289</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67069</xdr:rowOff>
    </xdr:from>
    <xdr:to>
      <xdr:col>81</xdr:col>
      <xdr:colOff>101600</xdr:colOff>
      <xdr:row>38</xdr:row>
      <xdr:rowOff>168669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159796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7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44024</xdr:rowOff>
    </xdr:from>
    <xdr:to>
      <xdr:col>76</xdr:col>
      <xdr:colOff>165100</xdr:colOff>
      <xdr:row>38</xdr:row>
      <xdr:rowOff>145624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162151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32738</xdr:rowOff>
    </xdr:from>
    <xdr:to>
      <xdr:col>72</xdr:col>
      <xdr:colOff>38100</xdr:colOff>
      <xdr:row>38</xdr:row>
      <xdr:rowOff>134338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150865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16962</xdr:rowOff>
    </xdr:from>
    <xdr:to>
      <xdr:col>67</xdr:col>
      <xdr:colOff>101600</xdr:colOff>
      <xdr:row>38</xdr:row>
      <xdr:rowOff>118562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135089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75609</xdr:rowOff>
    </xdr:from>
    <xdr:to>
      <xdr:col>85</xdr:col>
      <xdr:colOff>127000</xdr:colOff>
      <xdr:row>76</xdr:row>
      <xdr:rowOff>85311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05809"/>
          <a:ext cx="8382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62356</xdr:rowOff>
    </xdr:from>
    <xdr:to>
      <xdr:col>81</xdr:col>
      <xdr:colOff>50800</xdr:colOff>
      <xdr:row>76</xdr:row>
      <xdr:rowOff>85311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92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46468</xdr:rowOff>
    </xdr:from>
    <xdr:to>
      <xdr:col>76</xdr:col>
      <xdr:colOff>114300</xdr:colOff>
      <xdr:row>76</xdr:row>
      <xdr:rowOff>62356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076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153645</xdr:rowOff>
    </xdr:from>
    <xdr:to>
      <xdr:col>71</xdr:col>
      <xdr:colOff>177800</xdr:colOff>
      <xdr:row>76</xdr:row>
      <xdr:rowOff>46468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12395"/>
          <a:ext cx="8890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74903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24809</xdr:rowOff>
    </xdr:from>
    <xdr:to>
      <xdr:col>85</xdr:col>
      <xdr:colOff>177800</xdr:colOff>
      <xdr:row>76</xdr:row>
      <xdr:rowOff>126409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47686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34511</xdr:rowOff>
    </xdr:from>
    <xdr:to>
      <xdr:col>81</xdr:col>
      <xdr:colOff>101600</xdr:colOff>
      <xdr:row>76</xdr:row>
      <xdr:rowOff>136111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152639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11556</xdr:rowOff>
    </xdr:from>
    <xdr:to>
      <xdr:col>76</xdr:col>
      <xdr:colOff>165100</xdr:colOff>
      <xdr:row>76</xdr:row>
      <xdr:rowOff>113156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129682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167118</xdr:rowOff>
    </xdr:from>
    <xdr:to>
      <xdr:col>72</xdr:col>
      <xdr:colOff>38100</xdr:colOff>
      <xdr:row>76</xdr:row>
      <xdr:rowOff>97268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113795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102845</xdr:rowOff>
    </xdr:from>
    <xdr:to>
      <xdr:col>67</xdr:col>
      <xdr:colOff>101600</xdr:colOff>
      <xdr:row>76</xdr:row>
      <xdr:rowOff>32995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49522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3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129327</xdr:rowOff>
    </xdr:from>
    <xdr:to>
      <xdr:col>85</xdr:col>
      <xdr:colOff>127000</xdr:colOff>
      <xdr:row>99</xdr:row>
      <xdr:rowOff>73667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31427"/>
          <a:ext cx="838200" cy="1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129327</xdr:rowOff>
    </xdr:from>
    <xdr:to>
      <xdr:col>81</xdr:col>
      <xdr:colOff>50800</xdr:colOff>
      <xdr:row>98</xdr:row>
      <xdr:rowOff>165977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1427"/>
          <a:ext cx="8890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119042</xdr:rowOff>
    </xdr:from>
    <xdr:to>
      <xdr:col>76</xdr:col>
      <xdr:colOff>114300</xdr:colOff>
      <xdr:row>98</xdr:row>
      <xdr:rowOff>165977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21142"/>
          <a:ext cx="889000" cy="4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119042</xdr:rowOff>
    </xdr:from>
    <xdr:to>
      <xdr:col>71</xdr:col>
      <xdr:colOff>177800</xdr:colOff>
      <xdr:row>99</xdr:row>
      <xdr:rowOff>15218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21142"/>
          <a:ext cx="889000" cy="6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83871</xdr:rowOff>
    </xdr:from>
    <xdr:to>
      <xdr:col>67</xdr:col>
      <xdr:colOff>101600</xdr:colOff>
      <xdr:row>99</xdr:row>
      <xdr:rowOff>14021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30548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22867</xdr:rowOff>
    </xdr:from>
    <xdr:to>
      <xdr:col>85</xdr:col>
      <xdr:colOff>177800</xdr:colOff>
      <xdr:row>99</xdr:row>
      <xdr:rowOff>124467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78527</xdr:rowOff>
    </xdr:from>
    <xdr:to>
      <xdr:col>81</xdr:col>
      <xdr:colOff>101600</xdr:colOff>
      <xdr:row>99</xdr:row>
      <xdr:rowOff>8677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25204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115177</xdr:rowOff>
    </xdr:from>
    <xdr:to>
      <xdr:col>76</xdr:col>
      <xdr:colOff>165100</xdr:colOff>
      <xdr:row>99</xdr:row>
      <xdr:rowOff>45327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61854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68242</xdr:rowOff>
    </xdr:from>
    <xdr:to>
      <xdr:col>72</xdr:col>
      <xdr:colOff>38100</xdr:colOff>
      <xdr:row>98</xdr:row>
      <xdr:rowOff>169842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135868</xdr:rowOff>
    </xdr:from>
    <xdr:to>
      <xdr:col>67</xdr:col>
      <xdr:colOff>101600</xdr:colOff>
      <xdr:row>99</xdr:row>
      <xdr:rowOff>66018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57145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76670</xdr:rowOff>
    </xdr:from>
    <xdr:to>
      <xdr:col>98</xdr:col>
      <xdr:colOff>38100</xdr:colOff>
      <xdr:row>38</xdr:row>
      <xdr:rowOff>6820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23347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36906</xdr:rowOff>
    </xdr:from>
    <xdr:to>
      <xdr:col>98</xdr:col>
      <xdr:colOff>38100</xdr:colOff>
      <xdr:row>59</xdr:row>
      <xdr:rowOff>138506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155033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67716</xdr:rowOff>
    </xdr:from>
    <xdr:to>
      <xdr:col>116</xdr:col>
      <xdr:colOff>63500</xdr:colOff>
      <xdr:row>74</xdr:row>
      <xdr:rowOff>104597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55016"/>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104597</xdr:rowOff>
    </xdr:from>
    <xdr:to>
      <xdr:col>111</xdr:col>
      <xdr:colOff>177800</xdr:colOff>
      <xdr:row>74</xdr:row>
      <xdr:rowOff>125019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9189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88862</xdr:rowOff>
    </xdr:from>
    <xdr:to>
      <xdr:col>107</xdr:col>
      <xdr:colOff>50800</xdr:colOff>
      <xdr:row>74</xdr:row>
      <xdr:rowOff>125019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04712"/>
          <a:ext cx="889000" cy="2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88862</xdr:rowOff>
    </xdr:from>
    <xdr:to>
      <xdr:col>102</xdr:col>
      <xdr:colOff>114300</xdr:colOff>
      <xdr:row>74</xdr:row>
      <xdr:rowOff>138697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04712"/>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32504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16916</xdr:rowOff>
    </xdr:from>
    <xdr:to>
      <xdr:col>116</xdr:col>
      <xdr:colOff>114300</xdr:colOff>
      <xdr:row>74</xdr:row>
      <xdr:rowOff>118516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39793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53797</xdr:rowOff>
    </xdr:from>
    <xdr:to>
      <xdr:col>112</xdr:col>
      <xdr:colOff>38100</xdr:colOff>
      <xdr:row>74</xdr:row>
      <xdr:rowOff>155397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74219</xdr:rowOff>
    </xdr:from>
    <xdr:to>
      <xdr:col>107</xdr:col>
      <xdr:colOff>101600</xdr:colOff>
      <xdr:row>75</xdr:row>
      <xdr:rowOff>4369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20896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38062</xdr:rowOff>
    </xdr:from>
    <xdr:to>
      <xdr:col>102</xdr:col>
      <xdr:colOff>165100</xdr:colOff>
      <xdr:row>73</xdr:row>
      <xdr:rowOff>139662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156189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87897</xdr:rowOff>
    </xdr:from>
    <xdr:to>
      <xdr:col>98</xdr:col>
      <xdr:colOff>38100</xdr:colOff>
      <xdr:row>75</xdr:row>
      <xdr:rowOff>18047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34574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786,118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繰出金は、類似団体と比較すると</a:t>
          </a:r>
          <a:r>
            <a:rPr kumimoji="1" lang="en-US" altLang="ja-JP" sz="1300">
              <a:latin typeface="ＭＳ Ｐゴシック" panose="020B0600070205080204" pitchFamily="50" charset="-128"/>
              <a:ea typeface="ＭＳ Ｐゴシック" panose="020B0600070205080204" pitchFamily="50" charset="-128"/>
            </a:rPr>
            <a:t>23,298</a:t>
          </a:r>
          <a:r>
            <a:rPr kumimoji="1" lang="ja-JP" altLang="en-US" sz="1300">
              <a:latin typeface="ＭＳ Ｐゴシック" panose="020B0600070205080204" pitchFamily="50" charset="-128"/>
              <a:ea typeface="ＭＳ Ｐゴシック" panose="020B0600070205080204" pitchFamily="50" charset="-128"/>
            </a:rPr>
            <a:t>円上回っており、平成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年度と比較しても</a:t>
          </a:r>
          <a:r>
            <a:rPr kumimoji="1" lang="en-US" altLang="ja-JP" sz="1300">
              <a:latin typeface="ＭＳ Ｐゴシック" panose="020B0600070205080204" pitchFamily="50" charset="-128"/>
              <a:ea typeface="ＭＳ Ｐゴシック" panose="020B0600070205080204" pitchFamily="50" charset="-128"/>
            </a:rPr>
            <a:t>5,589</a:t>
          </a:r>
          <a:r>
            <a:rPr kumimoji="1" lang="ja-JP" altLang="en-US" sz="1300">
              <a:latin typeface="ＭＳ Ｐゴシック" panose="020B0600070205080204" pitchFamily="50" charset="-128"/>
              <a:ea typeface="ＭＳ Ｐゴシック" panose="020B0600070205080204" pitchFamily="50" charset="-128"/>
            </a:rPr>
            <a:t>円増加（</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年度は繰出金自身の増加（</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百万円）及び人口減（△</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人）による影響で住民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補助費等は、類似団体と比較して</a:t>
          </a:r>
          <a:r>
            <a:rPr kumimoji="1" lang="en-US" altLang="ja-JP" sz="1300">
              <a:latin typeface="ＭＳ Ｐゴシック" panose="020B0600070205080204" pitchFamily="50" charset="-128"/>
              <a:ea typeface="ＭＳ Ｐゴシック" panose="020B0600070205080204" pitchFamily="50" charset="-128"/>
            </a:rPr>
            <a:t>46,841</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144,807</a:t>
          </a:r>
          <a:r>
            <a:rPr kumimoji="1" lang="ja-JP" altLang="en-US" sz="1300">
              <a:latin typeface="ＭＳ Ｐゴシック" panose="020B0600070205080204" pitchFamily="50" charset="-128"/>
              <a:ea typeface="ＭＳ Ｐゴシック" panose="020B0600070205080204" pitchFamily="50" charset="-128"/>
            </a:rPr>
            <a:t>円である。前年度と比較すると</a:t>
          </a:r>
          <a:r>
            <a:rPr kumimoji="1" lang="en-US" altLang="ja-JP" sz="1300">
              <a:latin typeface="ＭＳ Ｐゴシック" panose="020B0600070205080204" pitchFamily="50" charset="-128"/>
              <a:ea typeface="ＭＳ Ｐゴシック" panose="020B0600070205080204" pitchFamily="50" charset="-128"/>
            </a:rPr>
            <a:t>8,002</a:t>
          </a:r>
          <a:r>
            <a:rPr kumimoji="1" lang="ja-JP" altLang="en-US" sz="1300">
              <a:latin typeface="ＭＳ Ｐゴシック" panose="020B0600070205080204" pitchFamily="50" charset="-128"/>
              <a:ea typeface="ＭＳ Ｐゴシック" panose="020B0600070205080204" pitchFamily="50" charset="-128"/>
            </a:rPr>
            <a:t>円増加（</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％）している。一部事務組合負担金（海部消防組合）や海南病院繰出金の増が主な要因である。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latin typeface="ＭＳ Ｐゴシック" panose="020B0600070205080204" pitchFamily="50" charset="-128"/>
              <a:ea typeface="ＭＳ Ｐゴシック" panose="020B0600070205080204" pitchFamily="50" charset="-128"/>
            </a:rPr>
            <a:t>20,124</a:t>
          </a:r>
          <a:r>
            <a:rPr kumimoji="1" lang="ja-JP" altLang="en-US" sz="1300">
              <a:latin typeface="ＭＳ Ｐゴシック" panose="020B0600070205080204" pitchFamily="50" charset="-128"/>
              <a:ea typeface="ＭＳ Ｐゴシック" panose="020B0600070205080204" pitchFamily="50" charset="-128"/>
            </a:rPr>
            <a:t>円上回っているが、平成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年度と比較すると、合併前の大規模事業の償還終了や計画的な繰上償還等により</a:t>
          </a:r>
          <a:r>
            <a:rPr kumimoji="1" lang="en-US" altLang="ja-JP" sz="1300">
              <a:latin typeface="ＭＳ Ｐゴシック" panose="020B0600070205080204" pitchFamily="50" charset="-128"/>
              <a:ea typeface="ＭＳ Ｐゴシック" panose="020B0600070205080204" pitchFamily="50" charset="-128"/>
            </a:rPr>
            <a:t>20,432</a:t>
          </a:r>
          <a:r>
            <a:rPr kumimoji="1" lang="ja-JP" altLang="en-US" sz="1300">
              <a:latin typeface="ＭＳ Ｐゴシック" panose="020B0600070205080204" pitchFamily="50" charset="-128"/>
              <a:ea typeface="ＭＳ Ｐゴシック" panose="020B0600070205080204" pitchFamily="50" charset="-128"/>
            </a:rPr>
            <a:t>円減少（△</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9,467
9,267
327.67
7,893,866
7,442,175
360,657
4,760,655
6,746,829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20828</xdr:rowOff>
    </xdr:from>
    <xdr:to>
      <xdr:col>24</xdr:col>
      <xdr:colOff>63500</xdr:colOff>
      <xdr:row>36</xdr:row>
      <xdr:rowOff>45466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3028"/>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20828</xdr:rowOff>
    </xdr:from>
    <xdr:to>
      <xdr:col>19</xdr:col>
      <xdr:colOff>177800</xdr:colOff>
      <xdr:row>36</xdr:row>
      <xdr:rowOff>38862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302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155448</xdr:rowOff>
    </xdr:from>
    <xdr:to>
      <xdr:col>15</xdr:col>
      <xdr:colOff>50800</xdr:colOff>
      <xdr:row>36</xdr:row>
      <xdr:rowOff>38862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61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155448</xdr:rowOff>
    </xdr:from>
    <xdr:to>
      <xdr:col>10</xdr:col>
      <xdr:colOff>114300</xdr:colOff>
      <xdr:row>36</xdr:row>
      <xdr:rowOff>8509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6198"/>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141224</xdr:rowOff>
    </xdr:from>
    <xdr:to>
      <xdr:col>6</xdr:col>
      <xdr:colOff>38100</xdr:colOff>
      <xdr:row>36</xdr:row>
      <xdr:rowOff>71374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62501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166116</xdr:rowOff>
    </xdr:from>
    <xdr:to>
      <xdr:col>24</xdr:col>
      <xdr:colOff>114300</xdr:colOff>
      <xdr:row>36</xdr:row>
      <xdr:rowOff>96266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144543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141478</xdr:rowOff>
    </xdr:from>
    <xdr:to>
      <xdr:col>20</xdr:col>
      <xdr:colOff>38100</xdr:colOff>
      <xdr:row>36</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159512</xdr:rowOff>
    </xdr:from>
    <xdr:to>
      <xdr:col>15</xdr:col>
      <xdr:colOff>101600</xdr:colOff>
      <xdr:row>36</xdr:row>
      <xdr:rowOff>89662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80789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104648</xdr:rowOff>
    </xdr:from>
    <xdr:to>
      <xdr:col>10</xdr:col>
      <xdr:colOff>165100</xdr:colOff>
      <xdr:row>36</xdr:row>
      <xdr:rowOff>34798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129159</xdr:rowOff>
    </xdr:from>
    <xdr:to>
      <xdr:col>6</xdr:col>
      <xdr:colOff>38100</xdr:colOff>
      <xdr:row>36</xdr:row>
      <xdr:rowOff>59309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75836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128610</xdr:rowOff>
    </xdr:from>
    <xdr:to>
      <xdr:col>24</xdr:col>
      <xdr:colOff>63500</xdr:colOff>
      <xdr:row>58</xdr:row>
      <xdr:rowOff>50957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1260"/>
          <a:ext cx="838200" cy="9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128610</xdr:rowOff>
    </xdr:from>
    <xdr:to>
      <xdr:col>19</xdr:col>
      <xdr:colOff>177800</xdr:colOff>
      <xdr:row>57</xdr:row>
      <xdr:rowOff>164372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1260"/>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164372</xdr:rowOff>
    </xdr:from>
    <xdr:to>
      <xdr:col>15</xdr:col>
      <xdr:colOff>50800</xdr:colOff>
      <xdr:row>58</xdr:row>
      <xdr:rowOff>28677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7022"/>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28677</xdr:rowOff>
    </xdr:from>
    <xdr:to>
      <xdr:col>10</xdr:col>
      <xdr:colOff>114300</xdr:colOff>
      <xdr:row>58</xdr:row>
      <xdr:rowOff>46966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277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xdr:rowOff>
    </xdr:from>
    <xdr:to>
      <xdr:col>24</xdr:col>
      <xdr:colOff>114300</xdr:colOff>
      <xdr:row>58</xdr:row>
      <xdr:rowOff>101757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130984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77810</xdr:rowOff>
    </xdr:from>
    <xdr:to>
      <xdr:col>20</xdr:col>
      <xdr:colOff>38100</xdr:colOff>
      <xdr:row>58</xdr:row>
      <xdr:rowOff>7960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24487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113572</xdr:rowOff>
    </xdr:from>
    <xdr:to>
      <xdr:col>15</xdr:col>
      <xdr:colOff>101600</xdr:colOff>
      <xdr:row>58</xdr:row>
      <xdr:rowOff>43722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60249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149327</xdr:rowOff>
    </xdr:from>
    <xdr:to>
      <xdr:col>10</xdr:col>
      <xdr:colOff>165100</xdr:colOff>
      <xdr:row>58</xdr:row>
      <xdr:rowOff>79477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96004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167616</xdr:rowOff>
    </xdr:from>
    <xdr:to>
      <xdr:col>6</xdr:col>
      <xdr:colOff>38100</xdr:colOff>
      <xdr:row>58</xdr:row>
      <xdr:rowOff>97766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88893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98606</xdr:rowOff>
    </xdr:from>
    <xdr:to>
      <xdr:col>24</xdr:col>
      <xdr:colOff>63500</xdr:colOff>
      <xdr:row>76</xdr:row>
      <xdr:rowOff>10457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7356"/>
          <a:ext cx="8382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98606</xdr:rowOff>
    </xdr:from>
    <xdr:to>
      <xdr:col>19</xdr:col>
      <xdr:colOff>177800</xdr:colOff>
      <xdr:row>75</xdr:row>
      <xdr:rowOff>161942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7356"/>
          <a:ext cx="8890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78084</xdr:rowOff>
    </xdr:from>
    <xdr:to>
      <xdr:col>15</xdr:col>
      <xdr:colOff>50800</xdr:colOff>
      <xdr:row>75</xdr:row>
      <xdr:rowOff>161942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36834"/>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78084</xdr:rowOff>
    </xdr:from>
    <xdr:to>
      <xdr:col>10</xdr:col>
      <xdr:colOff>114300</xdr:colOff>
      <xdr:row>76</xdr:row>
      <xdr:rowOff>57640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6834"/>
          <a:ext cx="889000" cy="1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33060</xdr:rowOff>
    </xdr:from>
    <xdr:to>
      <xdr:col>6</xdr:col>
      <xdr:colOff>38100</xdr:colOff>
      <xdr:row>77</xdr:row>
      <xdr:rowOff>134660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125787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131108</xdr:rowOff>
    </xdr:from>
    <xdr:to>
      <xdr:col>24</xdr:col>
      <xdr:colOff>114300</xdr:colOff>
      <xdr:row>76</xdr:row>
      <xdr:rowOff>61258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153985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47806</xdr:rowOff>
    </xdr:from>
    <xdr:to>
      <xdr:col>20</xdr:col>
      <xdr:colOff>38100</xdr:colOff>
      <xdr:row>75</xdr:row>
      <xdr:rowOff>149405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6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165933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111143</xdr:rowOff>
    </xdr:from>
    <xdr:to>
      <xdr:col>15</xdr:col>
      <xdr:colOff>101600</xdr:colOff>
      <xdr:row>76</xdr:row>
      <xdr:rowOff>41294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9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57820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27284</xdr:rowOff>
    </xdr:from>
    <xdr:to>
      <xdr:col>10</xdr:col>
      <xdr:colOff>165100</xdr:colOff>
      <xdr:row>75</xdr:row>
      <xdr:rowOff>128884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145411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6840</xdr:rowOff>
    </xdr:from>
    <xdr:to>
      <xdr:col>6</xdr:col>
      <xdr:colOff>38100</xdr:colOff>
      <xdr:row>76</xdr:row>
      <xdr:rowOff>108440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124967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72020</xdr:rowOff>
    </xdr:from>
    <xdr:to>
      <xdr:col>24</xdr:col>
      <xdr:colOff>63500</xdr:colOff>
      <xdr:row>98</xdr:row>
      <xdr:rowOff>74893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7412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74893</xdr:rowOff>
    </xdr:from>
    <xdr:to>
      <xdr:col>19</xdr:col>
      <xdr:colOff>177800</xdr:colOff>
      <xdr:row>98</xdr:row>
      <xdr:rowOff>80363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7699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71017</xdr:rowOff>
    </xdr:from>
    <xdr:to>
      <xdr:col>15</xdr:col>
      <xdr:colOff>50800</xdr:colOff>
      <xdr:row>98</xdr:row>
      <xdr:rowOff>80363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73117"/>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71017</xdr:rowOff>
    </xdr:from>
    <xdr:to>
      <xdr:col>10</xdr:col>
      <xdr:colOff>114300</xdr:colOff>
      <xdr:row>98</xdr:row>
      <xdr:rowOff>77645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73117"/>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157337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21220</xdr:rowOff>
    </xdr:from>
    <xdr:to>
      <xdr:col>24</xdr:col>
      <xdr:colOff>114300</xdr:colOff>
      <xdr:row>98</xdr:row>
      <xdr:rowOff>122820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152047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24093</xdr:rowOff>
    </xdr:from>
    <xdr:to>
      <xdr:col>20</xdr:col>
      <xdr:colOff>38100</xdr:colOff>
      <xdr:row>98</xdr:row>
      <xdr:rowOff>125693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142220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29563</xdr:rowOff>
    </xdr:from>
    <xdr:to>
      <xdr:col>15</xdr:col>
      <xdr:colOff>101600</xdr:colOff>
      <xdr:row>98</xdr:row>
      <xdr:rowOff>131163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0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20217</xdr:rowOff>
    </xdr:from>
    <xdr:to>
      <xdr:col>10</xdr:col>
      <xdr:colOff>165100</xdr:colOff>
      <xdr:row>98</xdr:row>
      <xdr:rowOff>121817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138344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26845</xdr:rowOff>
    </xdr:from>
    <xdr:to>
      <xdr:col>6</xdr:col>
      <xdr:colOff>38100</xdr:colOff>
      <xdr:row>98</xdr:row>
      <xdr:rowOff>128445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144972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0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62523</xdr:rowOff>
    </xdr:from>
    <xdr:to>
      <xdr:col>55</xdr:col>
      <xdr:colOff>0</xdr:colOff>
      <xdr:row>58</xdr:row>
      <xdr:rowOff>126837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6623"/>
          <a:ext cx="8382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109848</xdr:rowOff>
    </xdr:from>
    <xdr:to>
      <xdr:col>50</xdr:col>
      <xdr:colOff>114300</xdr:colOff>
      <xdr:row>58</xdr:row>
      <xdr:rowOff>126837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53948"/>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109848</xdr:rowOff>
    </xdr:from>
    <xdr:to>
      <xdr:col>45</xdr:col>
      <xdr:colOff>177800</xdr:colOff>
      <xdr:row>58</xdr:row>
      <xdr:rowOff>134897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394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110289</xdr:rowOff>
    </xdr:from>
    <xdr:to>
      <xdr:col>41</xdr:col>
      <xdr:colOff>50800</xdr:colOff>
      <xdr:row>58</xdr:row>
      <xdr:rowOff>134897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4389"/>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112680</xdr:rowOff>
    </xdr:from>
    <xdr:to>
      <xdr:col>36</xdr:col>
      <xdr:colOff>165100</xdr:colOff>
      <xdr:row>59</xdr:row>
      <xdr:rowOff>42830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33957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11723</xdr:rowOff>
    </xdr:from>
    <xdr:to>
      <xdr:col>55</xdr:col>
      <xdr:colOff>50800</xdr:colOff>
      <xdr:row>58</xdr:row>
      <xdr:rowOff>113323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34600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76037</xdr:rowOff>
    </xdr:from>
    <xdr:to>
      <xdr:col>50</xdr:col>
      <xdr:colOff>165100</xdr:colOff>
      <xdr:row>59</xdr:row>
      <xdr:rowOff>6187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168764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59048</xdr:rowOff>
    </xdr:from>
    <xdr:to>
      <xdr:col>46</xdr:col>
      <xdr:colOff>38100</xdr:colOff>
      <xdr:row>58</xdr:row>
      <xdr:rowOff>160648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84097</xdr:rowOff>
    </xdr:from>
    <xdr:to>
      <xdr:col>41</xdr:col>
      <xdr:colOff>101600</xdr:colOff>
      <xdr:row>59</xdr:row>
      <xdr:rowOff>14247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59489</xdr:rowOff>
    </xdr:from>
    <xdr:to>
      <xdr:col>36</xdr:col>
      <xdr:colOff>165100</xdr:colOff>
      <xdr:row>58</xdr:row>
      <xdr:rowOff>161089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47887</xdr:rowOff>
    </xdr:from>
    <xdr:to>
      <xdr:col>55</xdr:col>
      <xdr:colOff>0</xdr:colOff>
      <xdr:row>78</xdr:row>
      <xdr:rowOff>87412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0987"/>
          <a:ext cx="8382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47887</xdr:rowOff>
    </xdr:from>
    <xdr:to>
      <xdr:col>50</xdr:col>
      <xdr:colOff>114300</xdr:colOff>
      <xdr:row>78</xdr:row>
      <xdr:rowOff>89286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0987"/>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89286</xdr:rowOff>
    </xdr:from>
    <xdr:to>
      <xdr:col>45</xdr:col>
      <xdr:colOff>177800</xdr:colOff>
      <xdr:row>78</xdr:row>
      <xdr:rowOff>102088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238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102088</xdr:rowOff>
    </xdr:from>
    <xdr:to>
      <xdr:col>41</xdr:col>
      <xdr:colOff>50800</xdr:colOff>
      <xdr:row>78</xdr:row>
      <xdr:rowOff>118593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5188"/>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70841</xdr:rowOff>
    </xdr:from>
    <xdr:to>
      <xdr:col>36</xdr:col>
      <xdr:colOff>165100</xdr:colOff>
      <xdr:row>79</xdr:row>
      <xdr:rowOff>991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163568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36612</xdr:rowOff>
    </xdr:from>
    <xdr:to>
      <xdr:col>55</xdr:col>
      <xdr:colOff>50800</xdr:colOff>
      <xdr:row>78</xdr:row>
      <xdr:rowOff>138212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168537</xdr:rowOff>
    </xdr:from>
    <xdr:to>
      <xdr:col>50</xdr:col>
      <xdr:colOff>165100</xdr:colOff>
      <xdr:row>78</xdr:row>
      <xdr:rowOff>98687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115214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38486</xdr:rowOff>
    </xdr:from>
    <xdr:to>
      <xdr:col>46</xdr:col>
      <xdr:colOff>38100</xdr:colOff>
      <xdr:row>78</xdr:row>
      <xdr:rowOff>140086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131213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51288</xdr:rowOff>
    </xdr:from>
    <xdr:to>
      <xdr:col>41</xdr:col>
      <xdr:colOff>101600</xdr:colOff>
      <xdr:row>78</xdr:row>
      <xdr:rowOff>152888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144015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67793</xdr:rowOff>
    </xdr:from>
    <xdr:to>
      <xdr:col>36</xdr:col>
      <xdr:colOff>165100</xdr:colOff>
      <xdr:row>78</xdr:row>
      <xdr:rowOff>169393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14470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102636</xdr:rowOff>
    </xdr:from>
    <xdr:to>
      <xdr:col>55</xdr:col>
      <xdr:colOff>0</xdr:colOff>
      <xdr:row>98</xdr:row>
      <xdr:rowOff>103356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04736"/>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95107</xdr:rowOff>
    </xdr:from>
    <xdr:to>
      <xdr:col>50</xdr:col>
      <xdr:colOff>114300</xdr:colOff>
      <xdr:row>98</xdr:row>
      <xdr:rowOff>103356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97207"/>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95107</xdr:rowOff>
    </xdr:from>
    <xdr:to>
      <xdr:col>45</xdr:col>
      <xdr:colOff>177800</xdr:colOff>
      <xdr:row>98</xdr:row>
      <xdr:rowOff>106621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9720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106621</xdr:rowOff>
    </xdr:from>
    <xdr:to>
      <xdr:col>41</xdr:col>
      <xdr:colOff>50800</xdr:colOff>
      <xdr:row>98</xdr:row>
      <xdr:rowOff>107815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0872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64345</xdr:rowOff>
    </xdr:from>
    <xdr:to>
      <xdr:col>36</xdr:col>
      <xdr:colOff>165100</xdr:colOff>
      <xdr:row>98</xdr:row>
      <xdr:rowOff>165945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51836</xdr:rowOff>
    </xdr:from>
    <xdr:to>
      <xdr:col>55</xdr:col>
      <xdr:colOff>50800</xdr:colOff>
      <xdr:row>98</xdr:row>
      <xdr:rowOff>153436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52556</xdr:rowOff>
    </xdr:from>
    <xdr:to>
      <xdr:col>50</xdr:col>
      <xdr:colOff>165100</xdr:colOff>
      <xdr:row>98</xdr:row>
      <xdr:rowOff>154156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170683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44307</xdr:rowOff>
    </xdr:from>
    <xdr:to>
      <xdr:col>46</xdr:col>
      <xdr:colOff>38100</xdr:colOff>
      <xdr:row>98</xdr:row>
      <xdr:rowOff>145907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162434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55821</xdr:rowOff>
    </xdr:from>
    <xdr:to>
      <xdr:col>41</xdr:col>
      <xdr:colOff>101600</xdr:colOff>
      <xdr:row>98</xdr:row>
      <xdr:rowOff>157421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148548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57015</xdr:rowOff>
    </xdr:from>
    <xdr:to>
      <xdr:col>36</xdr:col>
      <xdr:colOff>165100</xdr:colOff>
      <xdr:row>98</xdr:row>
      <xdr:rowOff>158615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132404</xdr:rowOff>
    </xdr:from>
    <xdr:to>
      <xdr:col>85</xdr:col>
      <xdr:colOff>127000</xdr:colOff>
      <xdr:row>36</xdr:row>
      <xdr:rowOff>79159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33154"/>
          <a:ext cx="838200" cy="1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17151</xdr:rowOff>
    </xdr:from>
    <xdr:to>
      <xdr:col>81</xdr:col>
      <xdr:colOff>50800</xdr:colOff>
      <xdr:row>36</xdr:row>
      <xdr:rowOff>79159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89351"/>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61138</xdr:rowOff>
    </xdr:from>
    <xdr:to>
      <xdr:col>76</xdr:col>
      <xdr:colOff>114300</xdr:colOff>
      <xdr:row>36</xdr:row>
      <xdr:rowOff>17151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061888"/>
          <a:ext cx="889000" cy="1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28982</xdr:rowOff>
    </xdr:from>
    <xdr:to>
      <xdr:col>71</xdr:col>
      <xdr:colOff>177800</xdr:colOff>
      <xdr:row>35</xdr:row>
      <xdr:rowOff>61138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858282"/>
          <a:ext cx="889000" cy="2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4318</xdr:rowOff>
    </xdr:from>
    <xdr:to>
      <xdr:col>67</xdr:col>
      <xdr:colOff>101600</xdr:colOff>
      <xdr:row>38</xdr:row>
      <xdr:rowOff>105918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97045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81604</xdr:rowOff>
    </xdr:from>
    <xdr:to>
      <xdr:col>85</xdr:col>
      <xdr:colOff>177800</xdr:colOff>
      <xdr:row>36</xdr:row>
      <xdr:rowOff>11754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104481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28359</xdr:rowOff>
    </xdr:from>
    <xdr:to>
      <xdr:col>81</xdr:col>
      <xdr:colOff>101600</xdr:colOff>
      <xdr:row>36</xdr:row>
      <xdr:rowOff>129959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146486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137801</xdr:rowOff>
    </xdr:from>
    <xdr:to>
      <xdr:col>76</xdr:col>
      <xdr:colOff>165100</xdr:colOff>
      <xdr:row>36</xdr:row>
      <xdr:rowOff>67951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84478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10338</xdr:rowOff>
    </xdr:from>
    <xdr:to>
      <xdr:col>72</xdr:col>
      <xdr:colOff>38100</xdr:colOff>
      <xdr:row>35</xdr:row>
      <xdr:rowOff>111938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128465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149632</xdr:rowOff>
    </xdr:from>
    <xdr:to>
      <xdr:col>67</xdr:col>
      <xdr:colOff>101600</xdr:colOff>
      <xdr:row>34</xdr:row>
      <xdr:rowOff>79782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96309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168792</xdr:rowOff>
    </xdr:from>
    <xdr:to>
      <xdr:col>85</xdr:col>
      <xdr:colOff>127000</xdr:colOff>
      <xdr:row>56</xdr:row>
      <xdr:rowOff>153718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98542"/>
          <a:ext cx="838200" cy="1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168792</xdr:rowOff>
    </xdr:from>
    <xdr:to>
      <xdr:col>81</xdr:col>
      <xdr:colOff>50800</xdr:colOff>
      <xdr:row>56</xdr:row>
      <xdr:rowOff>139481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98542"/>
          <a:ext cx="889000" cy="1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139481</xdr:rowOff>
    </xdr:from>
    <xdr:to>
      <xdr:col>76</xdr:col>
      <xdr:colOff>114300</xdr:colOff>
      <xdr:row>56</xdr:row>
      <xdr:rowOff>143330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40681"/>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143330</xdr:rowOff>
    </xdr:from>
    <xdr:to>
      <xdr:col>71</xdr:col>
      <xdr:colOff>177800</xdr:colOff>
      <xdr:row>57</xdr:row>
      <xdr:rowOff>41713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44530"/>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102918</xdr:rowOff>
    </xdr:from>
    <xdr:to>
      <xdr:col>85</xdr:col>
      <xdr:colOff>177800</xdr:colOff>
      <xdr:row>57</xdr:row>
      <xdr:rowOff>33068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125795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117992</xdr:rowOff>
    </xdr:from>
    <xdr:to>
      <xdr:col>81</xdr:col>
      <xdr:colOff>101600</xdr:colOff>
      <xdr:row>56</xdr:row>
      <xdr:rowOff>48142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64669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32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88681</xdr:rowOff>
    </xdr:from>
    <xdr:to>
      <xdr:col>76</xdr:col>
      <xdr:colOff>165100</xdr:colOff>
      <xdr:row>57</xdr:row>
      <xdr:rowOff>18831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92530</xdr:rowOff>
    </xdr:from>
    <xdr:to>
      <xdr:col>72</xdr:col>
      <xdr:colOff>38100</xdr:colOff>
      <xdr:row>57</xdr:row>
      <xdr:rowOff>22680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39207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162363</xdr:rowOff>
    </xdr:from>
    <xdr:to>
      <xdr:col>67</xdr:col>
      <xdr:colOff>101600</xdr:colOff>
      <xdr:row>57</xdr:row>
      <xdr:rowOff>92513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83640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114712</xdr:rowOff>
    </xdr:from>
    <xdr:to>
      <xdr:col>85</xdr:col>
      <xdr:colOff>127000</xdr:colOff>
      <xdr:row>78</xdr:row>
      <xdr:rowOff>117869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87812"/>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94824</xdr:rowOff>
    </xdr:from>
    <xdr:to>
      <xdr:col>81</xdr:col>
      <xdr:colOff>50800</xdr:colOff>
      <xdr:row>78</xdr:row>
      <xdr:rowOff>117869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67924"/>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83538</xdr:rowOff>
    </xdr:from>
    <xdr:to>
      <xdr:col>76</xdr:col>
      <xdr:colOff>114300</xdr:colOff>
      <xdr:row>78</xdr:row>
      <xdr:rowOff>94824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5663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67762</xdr:rowOff>
    </xdr:from>
    <xdr:to>
      <xdr:col>71</xdr:col>
      <xdr:colOff>177800</xdr:colOff>
      <xdr:row>78</xdr:row>
      <xdr:rowOff>83538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40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78174</xdr:rowOff>
    </xdr:from>
    <xdr:to>
      <xdr:col>67</xdr:col>
      <xdr:colOff>101600</xdr:colOff>
      <xdr:row>79</xdr:row>
      <xdr:rowOff>8324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170901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63912</xdr:rowOff>
    </xdr:from>
    <xdr:to>
      <xdr:col>85</xdr:col>
      <xdr:colOff>177800</xdr:colOff>
      <xdr:row>78</xdr:row>
      <xdr:rowOff>165512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23289</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67069</xdr:rowOff>
    </xdr:from>
    <xdr:to>
      <xdr:col>81</xdr:col>
      <xdr:colOff>101600</xdr:colOff>
      <xdr:row>78</xdr:row>
      <xdr:rowOff>168669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159796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44024</xdr:rowOff>
    </xdr:from>
    <xdr:to>
      <xdr:col>76</xdr:col>
      <xdr:colOff>165100</xdr:colOff>
      <xdr:row>78</xdr:row>
      <xdr:rowOff>145624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162151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32738</xdr:rowOff>
    </xdr:from>
    <xdr:to>
      <xdr:col>72</xdr:col>
      <xdr:colOff>38100</xdr:colOff>
      <xdr:row>78</xdr:row>
      <xdr:rowOff>134338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150865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1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16962</xdr:rowOff>
    </xdr:from>
    <xdr:to>
      <xdr:col>67</xdr:col>
      <xdr:colOff>101600</xdr:colOff>
      <xdr:row>78</xdr:row>
      <xdr:rowOff>118562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135089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75609</xdr:rowOff>
    </xdr:from>
    <xdr:to>
      <xdr:col>85</xdr:col>
      <xdr:colOff>127000</xdr:colOff>
      <xdr:row>96</xdr:row>
      <xdr:rowOff>85311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34809"/>
          <a:ext cx="8382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62356</xdr:rowOff>
    </xdr:from>
    <xdr:to>
      <xdr:col>81</xdr:col>
      <xdr:colOff>50800</xdr:colOff>
      <xdr:row>96</xdr:row>
      <xdr:rowOff>85311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21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46468</xdr:rowOff>
    </xdr:from>
    <xdr:to>
      <xdr:col>76</xdr:col>
      <xdr:colOff>114300</xdr:colOff>
      <xdr:row>96</xdr:row>
      <xdr:rowOff>62356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05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153645</xdr:rowOff>
    </xdr:from>
    <xdr:to>
      <xdr:col>71</xdr:col>
      <xdr:colOff>177800</xdr:colOff>
      <xdr:row>96</xdr:row>
      <xdr:rowOff>46468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441395"/>
          <a:ext cx="8890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74899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24809</xdr:rowOff>
    </xdr:from>
    <xdr:to>
      <xdr:col>85</xdr:col>
      <xdr:colOff>177800</xdr:colOff>
      <xdr:row>96</xdr:row>
      <xdr:rowOff>126409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47686</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34511</xdr:rowOff>
    </xdr:from>
    <xdr:to>
      <xdr:col>81</xdr:col>
      <xdr:colOff>101600</xdr:colOff>
      <xdr:row>96</xdr:row>
      <xdr:rowOff>136111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152638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11556</xdr:rowOff>
    </xdr:from>
    <xdr:to>
      <xdr:col>76</xdr:col>
      <xdr:colOff>165100</xdr:colOff>
      <xdr:row>96</xdr:row>
      <xdr:rowOff>113156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129683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167118</xdr:rowOff>
    </xdr:from>
    <xdr:to>
      <xdr:col>72</xdr:col>
      <xdr:colOff>38100</xdr:colOff>
      <xdr:row>96</xdr:row>
      <xdr:rowOff>97268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113795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49522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16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11684</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6526784"/>
          <a:ext cx="1269" cy="204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89857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7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129811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11684</xdr:rowOff>
    </xdr:from>
    <xdr:to>
      <xdr:col>116</xdr:col>
      <xdr:colOff>152400</xdr:colOff>
      <xdr:row>38</xdr:row>
      <xdr:rowOff>11684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52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7307</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224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155880</xdr:rowOff>
    </xdr:from>
    <xdr:to>
      <xdr:col>116</xdr:col>
      <xdr:colOff>114300</xdr:colOff>
      <xdr:row>39</xdr:row>
      <xdr:rowOff>86030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40525</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27075"/>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157518</xdr:rowOff>
    </xdr:from>
    <xdr:to>
      <xdr:col>112</xdr:col>
      <xdr:colOff>38100</xdr:colOff>
      <xdr:row>39</xdr:row>
      <xdr:rowOff>87668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104195</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4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61404</xdr:rowOff>
    </xdr:from>
    <xdr:to>
      <xdr:col>107</xdr:col>
      <xdr:colOff>50800</xdr:colOff>
      <xdr:row>39</xdr:row>
      <xdr:rowOff>40525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5204904"/>
          <a:ext cx="889000" cy="15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159004</xdr:rowOff>
    </xdr:from>
    <xdr:to>
      <xdr:col>107</xdr:col>
      <xdr:colOff>101600</xdr:colOff>
      <xdr:row>39</xdr:row>
      <xdr:rowOff>89154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105681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4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61404</xdr:rowOff>
    </xdr:from>
    <xdr:to>
      <xdr:col>102</xdr:col>
      <xdr:colOff>114300</xdr:colOff>
      <xdr:row>39</xdr:row>
      <xdr:rowOff>41897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5204904"/>
          <a:ext cx="889000" cy="15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127533</xdr:rowOff>
    </xdr:from>
    <xdr:to>
      <xdr:col>102</xdr:col>
      <xdr:colOff>165100</xdr:colOff>
      <xdr:row>39</xdr:row>
      <xdr:rowOff>57683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48810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157899</xdr:rowOff>
    </xdr:from>
    <xdr:to>
      <xdr:col>98</xdr:col>
      <xdr:colOff>38100</xdr:colOff>
      <xdr:row>39</xdr:row>
      <xdr:rowOff>88049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104576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134307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49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161175</xdr:rowOff>
    </xdr:from>
    <xdr:to>
      <xdr:col>107</xdr:col>
      <xdr:colOff>101600</xdr:colOff>
      <xdr:row>39</xdr:row>
      <xdr:rowOff>91325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82452</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10604</xdr:rowOff>
    </xdr:from>
    <xdr:to>
      <xdr:col>102</xdr:col>
      <xdr:colOff>165100</xdr:colOff>
      <xdr:row>30</xdr:row>
      <xdr:rowOff>112204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51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128731</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278111" y="49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162547</xdr:rowOff>
    </xdr:from>
    <xdr:to>
      <xdr:col>98</xdr:col>
      <xdr:colOff>38100</xdr:colOff>
      <xdr:row>39</xdr:row>
      <xdr:rowOff>92697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83824</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77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786,118</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総務費が、前年度と比較して△</a:t>
          </a:r>
          <a:r>
            <a:rPr kumimoji="1" lang="en-US" altLang="ja-JP" sz="1100">
              <a:latin typeface="ＭＳ Ｐゴシック" panose="020B0600070205080204" pitchFamily="50" charset="-128"/>
              <a:ea typeface="ＭＳ Ｐゴシック" panose="020B0600070205080204" pitchFamily="50" charset="-128"/>
            </a:rPr>
            <a:t>73,855</a:t>
          </a:r>
          <a:r>
            <a:rPr kumimoji="1" lang="ja-JP" altLang="en-US" sz="1100">
              <a:latin typeface="ＭＳ Ｐゴシック" panose="020B0600070205080204" pitchFamily="50" charset="-128"/>
              <a:ea typeface="ＭＳ Ｐゴシック" panose="020B0600070205080204" pitchFamily="50" charset="-128"/>
            </a:rPr>
            <a:t>円となっている。主な理由は、財政調整基金積立金（対前年度△</a:t>
          </a:r>
          <a:r>
            <a:rPr kumimoji="1" lang="en-US" altLang="ja-JP" sz="1100">
              <a:latin typeface="ＭＳ Ｐゴシック" panose="020B0600070205080204" pitchFamily="50" charset="-128"/>
              <a:ea typeface="ＭＳ Ｐゴシック" panose="020B0600070205080204" pitchFamily="50" charset="-128"/>
            </a:rPr>
            <a:t>464</a:t>
          </a:r>
          <a:r>
            <a:rPr kumimoji="1" lang="ja-JP" altLang="en-US" sz="1100">
              <a:latin typeface="ＭＳ Ｐゴシック" panose="020B0600070205080204" pitchFamily="50" charset="-128"/>
              <a:ea typeface="ＭＳ Ｐゴシック" panose="020B0600070205080204" pitchFamily="50" charset="-128"/>
            </a:rPr>
            <a:t>百万円）及び鉄道経営安定基金積立金（対前年度△</a:t>
          </a:r>
          <a:r>
            <a:rPr kumimoji="1" lang="en-US" altLang="ja-JP" sz="1100">
              <a:latin typeface="ＭＳ Ｐゴシック" panose="020B0600070205080204" pitchFamily="50" charset="-128"/>
              <a:ea typeface="ＭＳ Ｐゴシック" panose="020B0600070205080204" pitchFamily="50" charset="-128"/>
            </a:rPr>
            <a:t>284</a:t>
          </a:r>
          <a:r>
            <a:rPr kumimoji="1" lang="ja-JP" altLang="en-US" sz="1100">
              <a:latin typeface="ＭＳ Ｐゴシック" panose="020B0600070205080204" pitchFamily="50" charset="-128"/>
              <a:ea typeface="ＭＳ Ｐゴシック" panose="020B0600070205080204" pitchFamily="50" charset="-128"/>
            </a:rPr>
            <a:t>百万円）の減少によるものである。</a:t>
          </a:r>
        </a:p>
        <a:p>
          <a:r>
            <a:rPr kumimoji="1" lang="ja-JP" altLang="en-US" sz="1100">
              <a:latin typeface="ＭＳ Ｐゴシック" panose="020B0600070205080204" pitchFamily="50" charset="-128"/>
              <a:ea typeface="ＭＳ Ｐゴシック" panose="020B0600070205080204" pitchFamily="50" charset="-128"/>
            </a:rPr>
            <a:t>　消防費が類似団体と比較して大きく上回っているのは、平成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年度は消防組合デジタル無線整備負担金、平成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年度は津波避難タワー整備事業、平成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年度は浜崎地区集会所兼避難所整備事業、平成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年度は海部消防組合負担金の増（消防車両購入分）による影響である。　</a:t>
          </a:r>
        </a:p>
        <a:p>
          <a:r>
            <a:rPr kumimoji="1" lang="ja-JP" altLang="en-US" sz="1100">
              <a:latin typeface="ＭＳ Ｐゴシック" panose="020B0600070205080204" pitchFamily="50" charset="-128"/>
              <a:ea typeface="ＭＳ Ｐゴシック" panose="020B0600070205080204" pitchFamily="50" charset="-128"/>
            </a:rPr>
            <a:t>　教育費で平成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年度が類似団体と比較して大きく上回っているのは、海陽学校給食センター整備事業による影響である。</a:t>
          </a:r>
        </a:p>
        <a:p>
          <a:r>
            <a:rPr kumimoji="1" lang="ja-JP" altLang="en-US" sz="1100">
              <a:latin typeface="ＭＳ Ｐゴシック" panose="020B0600070205080204" pitchFamily="50" charset="-128"/>
              <a:ea typeface="ＭＳ Ｐゴシック" panose="020B0600070205080204" pitchFamily="50" charset="-128"/>
            </a:rPr>
            <a:t>　災害復旧費で平成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年度が類似団体と比較して大きく上回っているのは、台風被害による影響である。</a:t>
          </a:r>
        </a:p>
        <a:p>
          <a:r>
            <a:rPr kumimoji="1" lang="ja-JP" altLang="en-US" sz="1100">
              <a:latin typeface="ＭＳ Ｐゴシック" panose="020B0600070205080204" pitchFamily="50" charset="-128"/>
              <a:ea typeface="ＭＳ Ｐゴシック" panose="020B0600070205080204" pitchFamily="50" charset="-128"/>
            </a:rPr>
            <a:t>　諸支出金で平成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年度が極端に多くなっているのは、特定目的基金の積立を実施したためである。</a:t>
          </a:r>
        </a:p>
        <a:p>
          <a:r>
            <a:rPr kumimoji="1" lang="ja-JP" altLang="en-US" sz="1100">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100">
              <a:latin typeface="ＭＳ Ｐゴシック" panose="020B0600070205080204" pitchFamily="50" charset="-128"/>
              <a:ea typeface="ＭＳ Ｐゴシック" panose="020B0600070205080204" pitchFamily="50" charset="-128"/>
            </a:rPr>
            <a:t>20,124</a:t>
          </a:r>
          <a:r>
            <a:rPr kumimoji="1" lang="ja-JP" altLang="en-US" sz="1100">
              <a:latin typeface="ＭＳ Ｐゴシック" panose="020B0600070205080204" pitchFamily="50" charset="-128"/>
              <a:ea typeface="ＭＳ Ｐゴシック" panose="020B0600070205080204" pitchFamily="50" charset="-128"/>
            </a:rPr>
            <a:t>円上回っている。主な理由は、平成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年度に実施した繰上償還（</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百万円）によるものである。平成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年度と比較すると合併前の大規模事業の償還終了や計画的な繰上償還等により</a:t>
          </a:r>
          <a:r>
            <a:rPr kumimoji="1" lang="en-US" altLang="ja-JP" sz="1100">
              <a:latin typeface="ＭＳ Ｐゴシック" panose="020B0600070205080204" pitchFamily="50" charset="-128"/>
              <a:ea typeface="ＭＳ Ｐゴシック" panose="020B0600070205080204" pitchFamily="50" charset="-128"/>
            </a:rPr>
            <a:t>20,432</a:t>
          </a:r>
          <a:r>
            <a:rPr kumimoji="1" lang="ja-JP" altLang="en-US" sz="1100">
              <a:latin typeface="ＭＳ Ｐゴシック" panose="020B0600070205080204" pitchFamily="50" charset="-128"/>
              <a:ea typeface="ＭＳ Ｐゴシック" panose="020B0600070205080204" pitchFamily="50" charset="-128"/>
            </a:rPr>
            <a:t>円減少（△</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実質収支比率については順調に改善しており、大規模事業の償還終了や計画的な繰上償還の実施が大きな要因となっている。</a:t>
          </a:r>
        </a:p>
        <a:p>
          <a:r>
            <a:rPr kumimoji="1" lang="ja-JP" altLang="en-US" sz="1200">
              <a:latin typeface="ＭＳ ゴシック" pitchFamily="49" charset="-128"/>
              <a:ea typeface="ＭＳ ゴシック" pitchFamily="49" charset="-128"/>
            </a:rPr>
            <a:t>　また、定員適正化計画に基づく人件費の抑制、行財政改革の実行による徹底した経費削減により、財政調整基金残高は平成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年度末で</a:t>
          </a:r>
          <a:r>
            <a:rPr kumimoji="1" lang="en-US" altLang="ja-JP" sz="1200">
              <a:latin typeface="ＭＳ ゴシック" pitchFamily="49" charset="-128"/>
              <a:ea typeface="ＭＳ ゴシック" pitchFamily="49" charset="-128"/>
            </a:rPr>
            <a:t>3,637</a:t>
          </a:r>
          <a:r>
            <a:rPr kumimoji="1" lang="ja-JP" altLang="en-US" sz="1200">
              <a:latin typeface="ＭＳ ゴシック" pitchFamily="49" charset="-128"/>
              <a:ea typeface="ＭＳ ゴシック" pitchFamily="49" charset="-128"/>
            </a:rPr>
            <a:t>百万円となっており将来に備えての財源確保もできている。しかし、今後、大規模事業（学校給食センター整備事業）の償還開始が控えているため、より一層の行財政改革の実行等により、経費削減に努める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全ての会計において資金不足は生じていない。健全に運営されているといえる。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DO59"/>
  <sheetViews>
    <sheetView showGridLines="0" workbookViewId="0">
      <selection activeCell="BW34" sqref="BW34:BX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7893866</v>
      </c>
      <c r="BO4" s="430"/>
      <c r="BP4" s="430"/>
      <c r="BQ4" s="430"/>
      <c r="BR4" s="430"/>
      <c r="BS4" s="430"/>
      <c r="BT4" s="430"/>
      <c r="BU4" s="431"/>
      <c r="BV4" s="429">
        <v>8540715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4.0999999999999996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7442175</v>
      </c>
      <c r="BO5" s="467"/>
      <c r="BP5" s="467"/>
      <c r="BQ5" s="467"/>
      <c r="BR5" s="467"/>
      <c r="BS5" s="467"/>
      <c r="BT5" s="467"/>
      <c r="BU5" s="468"/>
      <c r="BV5" s="466">
        <v>8315377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83.7</v>
      </c>
      <c r="CU5" s="464"/>
      <c r="CV5" s="464"/>
      <c r="CW5" s="464"/>
      <c r="CX5" s="464"/>
      <c r="CY5" s="464"/>
      <c r="CZ5" s="464"/>
      <c r="DA5" s="465"/>
      <c r="DB5" s="463">
        <v>80.599999999999994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451691</v>
      </c>
      <c r="BO6" s="467"/>
      <c r="BP6" s="467"/>
      <c r="BQ6" s="467"/>
      <c r="BR6" s="467"/>
      <c r="BS6" s="467"/>
      <c r="BT6" s="467"/>
      <c r="BU6" s="468"/>
      <c r="BV6" s="466">
        <v>225338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87</v>
      </c>
      <c r="CU6" s="504"/>
      <c r="CV6" s="504"/>
      <c r="CW6" s="504"/>
      <c r="CX6" s="504"/>
      <c r="CY6" s="504"/>
      <c r="CZ6" s="504"/>
      <c r="DA6" s="505"/>
      <c r="DB6" s="503">
        <v>83.7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91034</v>
      </c>
      <c r="BO7" s="467"/>
      <c r="BP7" s="467"/>
      <c r="BQ7" s="467"/>
      <c r="BR7" s="467"/>
      <c r="BS7" s="467"/>
      <c r="BT7" s="467"/>
      <c r="BU7" s="468"/>
      <c r="BV7" s="466">
        <v>27435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4760655</v>
      </c>
      <c r="CU7" s="467"/>
      <c r="CV7" s="467"/>
      <c r="CW7" s="467"/>
      <c r="CX7" s="467"/>
      <c r="CY7" s="467"/>
      <c r="CZ7" s="467"/>
      <c r="DA7" s="468"/>
      <c r="DB7" s="466">
        <v>4886197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360657</v>
      </c>
      <c r="BO8" s="467"/>
      <c r="BP8" s="467"/>
      <c r="BQ8" s="467"/>
      <c r="BR8" s="467"/>
      <c r="BS8" s="467"/>
      <c r="BT8" s="467"/>
      <c r="BU8" s="468"/>
      <c r="BV8" s="466">
        <v>197903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0.19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9283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162754</v>
      </c>
      <c r="BO9" s="467"/>
      <c r="BP9" s="467"/>
      <c r="BQ9" s="467"/>
      <c r="BR9" s="467"/>
      <c r="BS9" s="467"/>
      <c r="BT9" s="467"/>
      <c r="BU9" s="468"/>
      <c r="BV9" s="466">
        <v>-98200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10446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37367</v>
      </c>
      <c r="BO10" s="467"/>
      <c r="BP10" s="467"/>
      <c r="BQ10" s="467"/>
      <c r="BR10" s="467"/>
      <c r="BS10" s="467"/>
      <c r="BT10" s="467"/>
      <c r="BU10" s="468"/>
      <c r="BV10" s="466">
        <v>501623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67256</v>
      </c>
      <c r="BO11" s="467"/>
      <c r="BP11" s="467"/>
      <c r="BQ11" s="467"/>
      <c r="BR11" s="467"/>
      <c r="BS11" s="467"/>
      <c r="BT11" s="467"/>
      <c r="BU11" s="468"/>
      <c r="BV11" s="466">
        <v>77759</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9467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9267</v>
      </c>
      <c r="S13" s="548"/>
      <c r="T13" s="548"/>
      <c r="U13" s="548"/>
      <c r="V13" s="549"/>
      <c r="W13" s="482" t="s">
        <v>140</v>
      </c>
      <c r="X13" s="483"/>
      <c r="Y13" s="483"/>
      <c r="Z13" s="483"/>
      <c r="AA13" s="483"/>
      <c r="AB13" s="473"/>
      <c r="AC13" s="517">
        <v>693</v>
      </c>
      <c r="AD13" s="518"/>
      <c r="AE13" s="518"/>
      <c r="AF13" s="518"/>
      <c r="AG13" s="557"/>
      <c r="AH13" s="517">
        <v>748</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267377</v>
      </c>
      <c r="BO13" s="467"/>
      <c r="BP13" s="467"/>
      <c r="BQ13" s="467"/>
      <c r="BR13" s="467"/>
      <c r="BS13" s="467"/>
      <c r="BT13" s="467"/>
      <c r="BU13" s="468"/>
      <c r="BV13" s="466">
        <v>481182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9625</v>
      </c>
      <c r="S14" s="548"/>
      <c r="T14" s="548"/>
      <c r="U14" s="548"/>
      <c r="V14" s="549"/>
      <c r="W14" s="456"/>
      <c r="X14" s="457"/>
      <c r="Y14" s="457"/>
      <c r="Z14" s="457"/>
      <c r="AA14" s="457"/>
      <c r="AB14" s="446"/>
      <c r="AC14" s="550">
        <v>16.5</v>
      </c>
      <c r="AD14" s="551"/>
      <c r="AE14" s="551"/>
      <c r="AF14" s="551"/>
      <c r="AG14" s="552"/>
      <c r="AH14" s="550">
        <v>16.600000000000001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9455</v>
      </c>
      <c r="S15" s="548"/>
      <c r="T15" s="548"/>
      <c r="U15" s="548"/>
      <c r="V15" s="549"/>
      <c r="W15" s="482" t="s">
        <v>149</v>
      </c>
      <c r="X15" s="483"/>
      <c r="Y15" s="483"/>
      <c r="Z15" s="483"/>
      <c r="AA15" s="483"/>
      <c r="AB15" s="473"/>
      <c r="AC15" s="517">
        <v>1077</v>
      </c>
      <c r="AD15" s="518"/>
      <c r="AE15" s="518"/>
      <c r="AF15" s="518"/>
      <c r="AG15" s="557"/>
      <c r="AH15" s="517">
        <v>1161</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798050</v>
      </c>
      <c r="BO15" s="430"/>
      <c r="BP15" s="430"/>
      <c r="BQ15" s="430"/>
      <c r="BR15" s="430"/>
      <c r="BS15" s="430"/>
      <c r="BT15" s="430"/>
      <c r="BU15" s="431"/>
      <c r="BV15" s="429">
        <v>790226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25.6</v>
      </c>
      <c r="AD16" s="551"/>
      <c r="AE16" s="551"/>
      <c r="AF16" s="551"/>
      <c r="AG16" s="552"/>
      <c r="AH16" s="550">
        <v>25.7</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4213392</v>
      </c>
      <c r="BO16" s="467"/>
      <c r="BP16" s="467"/>
      <c r="BQ16" s="467"/>
      <c r="BR16" s="467"/>
      <c r="BS16" s="467"/>
      <c r="BT16" s="467"/>
      <c r="BU16" s="468"/>
      <c r="BV16" s="466">
        <v>4236026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2431</v>
      </c>
      <c r="AD17" s="518"/>
      <c r="AE17" s="518"/>
      <c r="AF17" s="518"/>
      <c r="AG17" s="557"/>
      <c r="AH17" s="517">
        <v>2608</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999684</v>
      </c>
      <c r="BO17" s="467"/>
      <c r="BP17" s="467"/>
      <c r="BQ17" s="467"/>
      <c r="BR17" s="467"/>
      <c r="BS17" s="467"/>
      <c r="BT17" s="467"/>
      <c r="BU17" s="468"/>
      <c r="BV17" s="466">
        <v>990118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327.67</v>
      </c>
      <c r="M18" s="579"/>
      <c r="N18" s="579"/>
      <c r="O18" s="579"/>
      <c r="P18" s="579"/>
      <c r="Q18" s="579"/>
      <c r="R18" s="580"/>
      <c r="S18" s="580"/>
      <c r="T18" s="580"/>
      <c r="U18" s="580"/>
      <c r="V18" s="581"/>
      <c r="W18" s="484"/>
      <c r="X18" s="485"/>
      <c r="Y18" s="485"/>
      <c r="Z18" s="485"/>
      <c r="AA18" s="485"/>
      <c r="AB18" s="476"/>
      <c r="AC18" s="582">
        <v>57.9</v>
      </c>
      <c r="AD18" s="583"/>
      <c r="AE18" s="583"/>
      <c r="AF18" s="583"/>
      <c r="AG18" s="584"/>
      <c r="AH18" s="582">
        <v>57.7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4013248</v>
      </c>
      <c r="BO18" s="467"/>
      <c r="BP18" s="467"/>
      <c r="BQ18" s="467"/>
      <c r="BR18" s="467"/>
      <c r="BS18" s="467"/>
      <c r="BT18" s="467"/>
      <c r="BU18" s="468"/>
      <c r="BV18" s="466">
        <v>3987538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5681115</v>
      </c>
      <c r="BO19" s="467"/>
      <c r="BP19" s="467"/>
      <c r="BQ19" s="467"/>
      <c r="BR19" s="467"/>
      <c r="BS19" s="467"/>
      <c r="BT19" s="467"/>
      <c r="BU19" s="468"/>
      <c r="BV19" s="466">
        <v>5837800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4198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6746829</v>
      </c>
      <c r="BO23" s="467"/>
      <c r="BP23" s="467"/>
      <c r="BQ23" s="467"/>
      <c r="BR23" s="467"/>
      <c r="BS23" s="467"/>
      <c r="BT23" s="467"/>
      <c r="BU23" s="468"/>
      <c r="BV23" s="466">
        <v>6744055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7680</v>
      </c>
      <c r="R24" s="518"/>
      <c r="S24" s="518"/>
      <c r="T24" s="518"/>
      <c r="U24" s="518"/>
      <c r="V24" s="557"/>
      <c r="W24" s="616"/>
      <c r="X24" s="604"/>
      <c r="Y24" s="605"/>
      <c r="Z24" s="516" t="s">
        <v>173</v>
      </c>
      <c r="AA24" s="496"/>
      <c r="AB24" s="496"/>
      <c r="AC24" s="496"/>
      <c r="AD24" s="496"/>
      <c r="AE24" s="496"/>
      <c r="AF24" s="496"/>
      <c r="AG24" s="497"/>
      <c r="AH24" s="517">
        <v>93</v>
      </c>
      <c r="AI24" s="518"/>
      <c r="AJ24" s="518"/>
      <c r="AK24" s="518"/>
      <c r="AL24" s="557"/>
      <c r="AM24" s="517">
        <v>280209</v>
      </c>
      <c r="AN24" s="518"/>
      <c r="AO24" s="518"/>
      <c r="AP24" s="518"/>
      <c r="AQ24" s="518"/>
      <c r="AR24" s="557"/>
      <c r="AS24" s="517">
        <v>3013</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4227186</v>
      </c>
      <c r="BO24" s="467"/>
      <c r="BP24" s="467"/>
      <c r="BQ24" s="467"/>
      <c r="BR24" s="467"/>
      <c r="BS24" s="467"/>
      <c r="BT24" s="467"/>
      <c r="BU24" s="468"/>
      <c r="BV24" s="466">
        <v>4216787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6150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508578</v>
      </c>
      <c r="BO25" s="430"/>
      <c r="BP25" s="430"/>
      <c r="BQ25" s="430"/>
      <c r="BR25" s="430"/>
      <c r="BS25" s="430"/>
      <c r="BT25" s="430"/>
      <c r="BU25" s="431"/>
      <c r="BV25" s="429">
        <v>568480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5530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8775</v>
      </c>
      <c r="AN26" s="518"/>
      <c r="AO26" s="518"/>
      <c r="AP26" s="518"/>
      <c r="AQ26" s="518"/>
      <c r="AR26" s="557"/>
      <c r="AS26" s="517">
        <v>2925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2690</v>
      </c>
      <c r="R27" s="518"/>
      <c r="S27" s="518"/>
      <c r="T27" s="518"/>
      <c r="U27" s="518"/>
      <c r="V27" s="557"/>
      <c r="W27" s="616"/>
      <c r="X27" s="604"/>
      <c r="Y27" s="605"/>
      <c r="Z27" s="516" t="s">
        <v>182</v>
      </c>
      <c r="AA27" s="496"/>
      <c r="AB27" s="496"/>
      <c r="AC27" s="496"/>
      <c r="AD27" s="496"/>
      <c r="AE27" s="496"/>
      <c r="AF27" s="496"/>
      <c r="AG27" s="497"/>
      <c r="AH27" s="517">
        <v>3</v>
      </c>
      <c r="AI27" s="518"/>
      <c r="AJ27" s="518"/>
      <c r="AK27" s="518"/>
      <c r="AL27" s="557"/>
      <c r="AM27" s="517">
        <v>9447</v>
      </c>
      <c r="AN27" s="518"/>
      <c r="AO27" s="518"/>
      <c r="AP27" s="518"/>
      <c r="AQ27" s="518"/>
      <c r="AR27" s="557"/>
      <c r="AS27" s="517">
        <v>3149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138</v>
      </c>
      <c r="BO27" s="640"/>
      <c r="BP27" s="640"/>
      <c r="BQ27" s="640"/>
      <c r="BR27" s="640"/>
      <c r="BS27" s="640"/>
      <c r="BT27" s="640"/>
      <c r="BU27" s="641"/>
      <c r="BV27" s="639" t="s">
        <v>184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2310</v>
      </c>
      <c r="R28" s="518"/>
      <c r="S28" s="518"/>
      <c r="T28" s="518"/>
      <c r="U28" s="518"/>
      <c r="V28" s="557"/>
      <c r="W28" s="616"/>
      <c r="X28" s="604"/>
      <c r="Y28" s="605"/>
      <c r="Z28" s="516" t="s">
        <v>186</v>
      </c>
      <c r="AA28" s="496"/>
      <c r="AB28" s="496"/>
      <c r="AC28" s="496"/>
      <c r="AD28" s="496"/>
      <c r="AE28" s="496"/>
      <c r="AF28" s="496"/>
      <c r="AG28" s="497"/>
      <c r="AH28" s="517" t="s">
        <v>184</v>
      </c>
      <c r="AI28" s="518"/>
      <c r="AJ28" s="518"/>
      <c r="AK28" s="518"/>
      <c r="AL28" s="557"/>
      <c r="AM28" s="517" t="s">
        <v>138</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3637174</v>
      </c>
      <c r="BO28" s="430"/>
      <c r="BP28" s="430"/>
      <c r="BQ28" s="430"/>
      <c r="BR28" s="430"/>
      <c r="BS28" s="430"/>
      <c r="BT28" s="430"/>
      <c r="BU28" s="431"/>
      <c r="BV28" s="429">
        <v>3599807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1920</v>
      </c>
      <c r="R29" s="518"/>
      <c r="S29" s="518"/>
      <c r="T29" s="518"/>
      <c r="U29" s="518"/>
      <c r="V29" s="557"/>
      <c r="W29" s="617"/>
      <c r="X29" s="618"/>
      <c r="Y29" s="619"/>
      <c r="Z29" s="516" t="s">
        <v>189</v>
      </c>
      <c r="AA29" s="496"/>
      <c r="AB29" s="496"/>
      <c r="AC29" s="496"/>
      <c r="AD29" s="496"/>
      <c r="AE29" s="496"/>
      <c r="AF29" s="496"/>
      <c r="AG29" s="497"/>
      <c r="AH29" s="517">
        <v>96</v>
      </c>
      <c r="AI29" s="518"/>
      <c r="AJ29" s="518"/>
      <c r="AK29" s="518"/>
      <c r="AL29" s="557"/>
      <c r="AM29" s="517">
        <v>289656</v>
      </c>
      <c r="AN29" s="518"/>
      <c r="AO29" s="518"/>
      <c r="AP29" s="518"/>
      <c r="AQ29" s="518"/>
      <c r="AR29" s="557"/>
      <c r="AS29" s="517">
        <v>3017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1851575</v>
      </c>
      <c r="BO29" s="467"/>
      <c r="BP29" s="467"/>
      <c r="BQ29" s="467"/>
      <c r="BR29" s="467"/>
      <c r="BS29" s="467"/>
      <c r="BT29" s="467"/>
      <c r="BU29" s="468"/>
      <c r="BV29" s="466">
        <v>1850893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91.8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3257152</v>
      </c>
      <c r="BO30" s="640"/>
      <c r="BP30" s="640"/>
      <c r="BQ30" s="640"/>
      <c r="BR30" s="640"/>
      <c r="BS30" s="640"/>
      <c r="BT30" s="640"/>
      <c r="BU30" s="641"/>
      <c r="BV30" s="639">
        <v>3308370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海陽町国民健康保険特別会計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海陽町上水道事業会計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海陽町川西簡易水道事業特別会計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徳島県市町村議会議員公務災害補償等組合</v>
      </c>
      <c r="BZ34" s="653"/>
      <c r="CA34" s="653"/>
      <c r="CB34" s="653"/>
      <c r="CC34" s="653"/>
      <c r="CD34" s="653"/>
      <c r="CE34" s="653"/>
      <c r="CF34" s="653"/>
      <c r="CG34" s="653"/>
      <c r="CH34" s="653"/>
      <c r="CI34" s="653"/>
      <c r="CJ34" s="653"/>
      <c r="CK34" s="653"/>
      <c r="CL34" s="653"/>
      <c r="CM34" s="653"/>
      <c r="CN34" s="213"/>
      <c r="CO34" s="652">
        <f>IF(CQ34="","",MAX(C34:D43,U34:V43,AM34:AN43,BE34:BF43,BW34:BX43)+1)</f>
        <v>27</v>
      </c>
      <c r="CP34" s="652"/>
      <c r="CQ34" s="653" t="str">
        <f>IF('各会計、関係団体の財政状況及び健全化判断比率'!BS7="","",'各会計、関係団体の財政状況及び健全化判断比率'!BS7)</f>
        <v>㈱漁火</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海陽町鉄道経営安定基金特別会計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海陽町介護保険特別会計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海陽町病院事業会計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海陽町海部簡易水道事業特別会計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徳島県市町村総合事務組合（一般会計）</v>
      </c>
      <c r="BZ35" s="653"/>
      <c r="CA35" s="653"/>
      <c r="CB35" s="653"/>
      <c r="CC35" s="653"/>
      <c r="CD35" s="653"/>
      <c r="CE35" s="653"/>
      <c r="CF35" s="653"/>
      <c r="CG35" s="653"/>
      <c r="CH35" s="653"/>
      <c r="CI35" s="653"/>
      <c r="CJ35" s="653"/>
      <c r="CK35" s="653"/>
      <c r="CL35" s="653"/>
      <c r="CM35" s="653"/>
      <c r="CN35" s="213"/>
      <c r="CO35" s="652">
        <f t="shared" ref="CO35:CO43" si="3">IF(CQ35="","",CO34+1)</f>
        <v>28</v>
      </c>
      <c r="CP35" s="652"/>
      <c r="CQ35" s="653" t="str">
        <f>IF('各会計、関係団体の財政状況及び健全化判断比率'!BS8="","",'各会計、関係団体の財政状況及び健全化判断比率'!BS8)</f>
        <v>阿佐海岸鉄道㈱</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海陽町後期高齢者医療特別会計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海陽町中里簡易水道事業特別会計</v>
      </c>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徳島県市町村総合事務組合（徳島滞納整理機構特別会計）</v>
      </c>
      <c r="BZ36" s="653"/>
      <c r="CA36" s="653"/>
      <c r="CB36" s="653"/>
      <c r="CC36" s="653"/>
      <c r="CD36" s="653"/>
      <c r="CE36" s="653"/>
      <c r="CF36" s="653"/>
      <c r="CG36" s="653"/>
      <c r="CH36" s="653"/>
      <c r="CI36" s="653"/>
      <c r="CJ36" s="653"/>
      <c r="CK36" s="653"/>
      <c r="CL36" s="653"/>
      <c r="CM36" s="653"/>
      <c r="CN36" s="213"/>
      <c r="CO36" s="652">
        <f t="shared" si="3"/>
        <v>29</v>
      </c>
      <c r="CP36" s="652"/>
      <c r="CQ36" s="653" t="str">
        <f>IF('各会計、関係団体の財政状況及び健全化判断比率'!BS9="","",'各会計、関係団体の財政状況及び健全化判断比率'!BS9)</f>
        <v>（一財）まぜのおか</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IF('各会計、関係団体の財政状況及び健全化判断比率'!B36="","",'各会計、関係団体の財政状況及び健全化判断比率'!B36)</f>
        <v>海陽町川上簡易水道事業特別会計</v>
      </c>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海部老人ホーム町村組合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12</v>
      </c>
      <c r="BF38" s="652"/>
      <c r="BG38" s="653" t="str">
        <f>IF('各会計、関係団体の財政状況及び健全化判断比率'!B37="","",'各会計、関係団体の財政状況及び健全化判断比率'!B37)</f>
        <v>海陽町浅川公共下水道事業特別会計</v>
      </c>
      <c r="BH38" s="653"/>
      <c r="BI38" s="653"/>
      <c r="BJ38" s="653"/>
      <c r="BK38" s="653"/>
      <c r="BL38" s="653"/>
      <c r="BM38" s="653"/>
      <c r="BN38" s="653"/>
      <c r="BO38" s="653"/>
      <c r="BP38" s="653"/>
      <c r="BQ38" s="653"/>
      <c r="BR38" s="653"/>
      <c r="BS38" s="653"/>
      <c r="BT38" s="653"/>
      <c r="BU38" s="653"/>
      <c r="BV38" s="213"/>
      <c r="BW38" s="652">
        <f t="shared" si="2"/>
        <v>22</v>
      </c>
      <c r="BX38" s="652"/>
      <c r="BY38" s="653" t="str">
        <f>IF('各会計、関係団体の財政状況及び健全化判断比率'!B72="","",'各会計、関係団体の財政状況及び健全化判断比率'!B72)</f>
        <v>海部郡衛生処理事務組合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13</v>
      </c>
      <c r="BF39" s="652"/>
      <c r="BG39" s="653" t="str">
        <f>IF('各会計、関係団体の財政状況及び健全化判断比率'!B38="","",'各会計、関係団体の財政状況及び健全化判断比率'!B38)</f>
        <v>海陽町海部公共下水道事業特別会計</v>
      </c>
      <c r="BH39" s="653"/>
      <c r="BI39" s="653"/>
      <c r="BJ39" s="653"/>
      <c r="BK39" s="653"/>
      <c r="BL39" s="653"/>
      <c r="BM39" s="653"/>
      <c r="BN39" s="653"/>
      <c r="BO39" s="653"/>
      <c r="BP39" s="653"/>
      <c r="BQ39" s="653"/>
      <c r="BR39" s="653"/>
      <c r="BS39" s="653"/>
      <c r="BT39" s="653"/>
      <c r="BU39" s="653"/>
      <c r="BV39" s="213"/>
      <c r="BW39" s="652">
        <f t="shared" si="2"/>
        <v>23</v>
      </c>
      <c r="BX39" s="652"/>
      <c r="BY39" s="653" t="str">
        <f>IF('各会計、関係団体の財政状況及び健全化判断比率'!B73="","",'各会計、関係団体の財政状況及び健全化判断比率'!B73)</f>
        <v>海部消防組合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f t="shared" si="1"/>
        <v>14</v>
      </c>
      <c r="BF40" s="652"/>
      <c r="BG40" s="653" t="str">
        <f>IF('各会計、関係団体の財政状況及び健全化判断比率'!B39="","",'各会計、関係団体の財政状況及び健全化判断比率'!B39)</f>
        <v>海陽町宍喰公共下水道事業特別会計</v>
      </c>
      <c r="BH40" s="653"/>
      <c r="BI40" s="653"/>
      <c r="BJ40" s="653"/>
      <c r="BK40" s="653"/>
      <c r="BL40" s="653"/>
      <c r="BM40" s="653"/>
      <c r="BN40" s="653"/>
      <c r="BO40" s="653"/>
      <c r="BP40" s="653"/>
      <c r="BQ40" s="653"/>
      <c r="BR40" s="653"/>
      <c r="BS40" s="653"/>
      <c r="BT40" s="653"/>
      <c r="BU40" s="653"/>
      <c r="BV40" s="213"/>
      <c r="BW40" s="652">
        <f t="shared" si="2"/>
        <v>24</v>
      </c>
      <c r="BX40" s="652"/>
      <c r="BY40" s="653" t="str">
        <f>IF('各会計、関係団体の財政状況及び健全化判断比率'!B74="","",'各会計、関係団体の財政状況及び健全化判断比率'!B74)</f>
        <v>徳島県後期高齢者医療広域連合（一般会計）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f t="shared" si="1"/>
        <v>15</v>
      </c>
      <c r="BF41" s="652"/>
      <c r="BG41" s="653" t="str">
        <f>IF('各会計、関係団体の財政状況及び健全化判断比率'!B40="","",'各会計、関係団体の財政状況及び健全化判断比率'!B40)</f>
        <v>海陽町神野農業集落排水事業特別会計</v>
      </c>
      <c r="BH41" s="653"/>
      <c r="BI41" s="653"/>
      <c r="BJ41" s="653"/>
      <c r="BK41" s="653"/>
      <c r="BL41" s="653"/>
      <c r="BM41" s="653"/>
      <c r="BN41" s="653"/>
      <c r="BO41" s="653"/>
      <c r="BP41" s="653"/>
      <c r="BQ41" s="653"/>
      <c r="BR41" s="653"/>
      <c r="BS41" s="653"/>
      <c r="BT41" s="653"/>
      <c r="BU41" s="653"/>
      <c r="BV41" s="213"/>
      <c r="BW41" s="652">
        <f t="shared" si="2"/>
        <v>25</v>
      </c>
      <c r="BX41" s="652"/>
      <c r="BY41" s="653" t="str">
        <f>IF('各会計、関係団体の財政状況及び健全化判断比率'!B75="","",'各会計、関係団体の財政状況及び健全化判断比率'!B75)</f>
        <v>徳島県後期高齢者医療広域連合（後期高齢者医療事務会計）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f t="shared" si="1"/>
        <v>16</v>
      </c>
      <c r="BF42" s="652"/>
      <c r="BG42" s="653" t="str">
        <f>IF('各会計、関係団体の財政状況及び健全化判断比率'!B41="","",'各会計、関係団体の財政状況及び健全化判断比率'!B41)</f>
        <v>海陽町川西農業集落排水事業特別会計</v>
      </c>
      <c r="BH42" s="653"/>
      <c r="BI42" s="653"/>
      <c r="BJ42" s="653"/>
      <c r="BK42" s="653"/>
      <c r="BL42" s="653"/>
      <c r="BM42" s="653"/>
      <c r="BN42" s="653"/>
      <c r="BO42" s="653"/>
      <c r="BP42" s="653"/>
      <c r="BQ42" s="653"/>
      <c r="BR42" s="653"/>
      <c r="BS42" s="653"/>
      <c r="BT42" s="653"/>
      <c r="BU42" s="653"/>
      <c r="BV42" s="213"/>
      <c r="BW42" s="652">
        <f t="shared" si="2"/>
        <v>26</v>
      </c>
      <c r="BX42" s="652"/>
      <c r="BY42" s="653" t="str">
        <f>IF('各会計、関係団体の財政状況及び健全化判断比率'!B76="","",'各会計、関係団体の財政状況及び健全化判断比率'!B76)</f>
        <v>海部郡特別養護老人ホーム事務組合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f t="shared" si="1"/>
        <v>17</v>
      </c>
      <c r="BF43" s="652"/>
      <c r="BG43" s="653" t="str">
        <f>IF('各会計、関係団体の財政状況及び健全化判断比率'!B42="","",'各会計、関係団体の財政状況及び健全化判断比率'!B42)</f>
        <v>海陽町日比原農業集落排水事業特別会計</v>
      </c>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sW/g+hcC4ShS/uDTj1sK/2DFOuVkYFs24QlISn9z63y6oQ+zVJ+MLMns6Rgx9pBH8ocHc8J41dJD2Uljtoxaw==" saltValue="WkvnbBC1Ya/LqdD8MaD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99"/>
    <pageSetUpPr fitToPage="1"/>
  </sheetPr>
  <dimension ref="A1:P45"/>
  <sheetViews>
    <sheetView showGridLines="0" topLeftCell="A4" zoomScale="60" zoomScaleNormal="6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576</v>
      </c>
      <c r="D34" s="1244"/>
      <c r="E34" s="1245"/>
      <c r="F34" s="32">
        <v>10.4</v>
      </c>
      <c r="G34" s="33">
        <v>10.55</v>
      </c>
      <c r="H34" s="33">
        <v>11.47</v>
      </c>
      <c r="I34" s="33">
        <v>12.11</v>
      </c>
      <c r="J34" s="34">
        <v>12.14</v>
      </c>
      <c r="K34" s="22"/>
      <c r="L34" s="22"/>
      <c r="M34" s="22"/>
      <c r="N34" s="22"/>
      <c r="O34" s="22"/>
      <c r="P34" s="22"/>
    </row>
    <row r="35" spans="1:16" ht="39" customHeight="1" x14ac:dyDescent="0.15">
      <c r="A35" s="22"/>
      <c r="B35" s="35"/>
      <c r="C35" s="1238" t="s">
        <v>577</v>
      </c>
      <c r="D35" s="1239"/>
      <c r="E35" s="1240"/>
      <c r="F35" s="36">
        <v>5.38</v>
      </c>
      <c r="G35" s="37">
        <v>5.46</v>
      </c>
      <c r="H35" s="37">
        <v>5.74</v>
      </c>
      <c r="I35" s="37">
        <v>4.05</v>
      </c>
      <c r="J35" s="38">
        <v>7.57</v>
      </c>
      <c r="K35" s="22"/>
      <c r="L35" s="22"/>
      <c r="M35" s="22"/>
      <c r="N35" s="22"/>
      <c r="O35" s="22"/>
      <c r="P35" s="22"/>
    </row>
    <row r="36" spans="1:16" ht="39" customHeight="1" x14ac:dyDescent="0.15">
      <c r="A36" s="22"/>
      <c r="B36" s="35"/>
      <c r="C36" s="1238" t="s">
        <v>578</v>
      </c>
      <c r="D36" s="1239"/>
      <c r="E36" s="1240"/>
      <c r="F36" s="36">
        <v>0.5</v>
      </c>
      <c r="G36" s="37">
        <v>0.51</v>
      </c>
      <c r="H36" s="37">
        <v>0.24</v>
      </c>
      <c r="I36" s="37">
        <v>0.87</v>
      </c>
      <c r="J36" s="38">
        <v>1.18</v>
      </c>
      <c r="K36" s="22"/>
      <c r="L36" s="22"/>
      <c r="M36" s="22"/>
      <c r="N36" s="22"/>
      <c r="O36" s="22"/>
      <c r="P36" s="22"/>
    </row>
    <row r="37" spans="1:16" ht="39" customHeight="1" x14ac:dyDescent="0.15">
      <c r="A37" s="22"/>
      <c r="B37" s="35"/>
      <c r="C37" s="1238" t="s">
        <v>579</v>
      </c>
      <c r="D37" s="1239"/>
      <c r="E37" s="1240"/>
      <c r="F37" s="36">
        <v>0.84</v>
      </c>
      <c r="G37" s="37">
        <v>1.1000000000000001</v>
      </c>
      <c r="H37" s="37">
        <v>1.0900000000000001</v>
      </c>
      <c r="I37" s="37">
        <v>1.1000000000000001</v>
      </c>
      <c r="J37" s="38">
        <v>0.72</v>
      </c>
      <c r="K37" s="22"/>
      <c r="L37" s="22"/>
      <c r="M37" s="22"/>
      <c r="N37" s="22"/>
      <c r="O37" s="22"/>
      <c r="P37" s="22"/>
    </row>
    <row r="38" spans="1:16" ht="39" customHeight="1" x14ac:dyDescent="0.15">
      <c r="A38" s="22"/>
      <c r="B38" s="35"/>
      <c r="C38" s="1238" t="s">
        <v>580</v>
      </c>
      <c r="D38" s="1239"/>
      <c r="E38" s="1240"/>
      <c r="F38" s="36">
        <v>0.66</v>
      </c>
      <c r="G38" s="37">
        <v>0.92</v>
      </c>
      <c r="H38" s="37">
        <v>1.32</v>
      </c>
      <c r="I38" s="37">
        <v>0.89</v>
      </c>
      <c r="J38" s="38">
        <v>0.68</v>
      </c>
      <c r="K38" s="22"/>
      <c r="L38" s="22"/>
      <c r="M38" s="22"/>
      <c r="N38" s="22"/>
      <c r="O38" s="22"/>
      <c r="P38" s="22"/>
    </row>
    <row r="39" spans="1:16" ht="39" customHeight="1" x14ac:dyDescent="0.15">
      <c r="A39" s="22"/>
      <c r="B39" s="35"/>
      <c r="C39" s="1238" t="s">
        <v>581</v>
      </c>
      <c r="D39" s="1239"/>
      <c r="E39" s="1240"/>
      <c r="F39" s="36">
        <v>0.36</v>
      </c>
      <c r="G39" s="37">
        <v>0.38</v>
      </c>
      <c r="H39" s="37">
        <v>0.45</v>
      </c>
      <c r="I39" s="37">
        <v>0.56000000000000005</v>
      </c>
      <c r="J39" s="38">
        <v>0.62</v>
      </c>
      <c r="K39" s="22"/>
      <c r="L39" s="22"/>
      <c r="M39" s="22"/>
      <c r="N39" s="22"/>
      <c r="O39" s="22"/>
      <c r="P39" s="22"/>
    </row>
    <row r="40" spans="1:16" ht="39" customHeight="1" x14ac:dyDescent="0.15">
      <c r="A40" s="22"/>
      <c r="B40" s="35"/>
      <c r="C40" s="1238" t="s">
        <v>582</v>
      </c>
      <c r="D40" s="1239"/>
      <c r="E40" s="1240"/>
      <c r="F40" s="36">
        <v>0.03</v>
      </c>
      <c r="G40" s="37">
        <v>0.04</v>
      </c>
      <c r="H40" s="37">
        <v>0.14000000000000001</v>
      </c>
      <c r="I40" s="37">
        <v>0.17</v>
      </c>
      <c r="J40" s="38">
        <v>0.17</v>
      </c>
      <c r="K40" s="22"/>
      <c r="L40" s="22"/>
      <c r="M40" s="22"/>
      <c r="N40" s="22"/>
      <c r="O40" s="22"/>
      <c r="P40" s="22"/>
    </row>
    <row r="41" spans="1:16" ht="39" customHeight="1" x14ac:dyDescent="0.15">
      <c r="A41" s="22"/>
      <c r="B41" s="35"/>
      <c r="C41" s="1238" t="s">
        <v>583</v>
      </c>
      <c r="D41" s="1239"/>
      <c r="E41" s="1240"/>
      <c r="F41" s="36">
        <v>0.25</v>
      </c>
      <c r="G41" s="37">
        <v>0.21</v>
      </c>
      <c r="H41" s="37">
        <v>0.2</v>
      </c>
      <c r="I41" s="37">
        <v>0.19</v>
      </c>
      <c r="J41" s="38">
        <v>0.15</v>
      </c>
      <c r="K41" s="22"/>
      <c r="L41" s="22"/>
      <c r="M41" s="22"/>
      <c r="N41" s="22"/>
      <c r="O41" s="22"/>
      <c r="P41" s="22"/>
    </row>
    <row r="42" spans="1:16" ht="39" customHeight="1" x14ac:dyDescent="0.15">
      <c r="A42" s="22"/>
      <c r="B42" s="39"/>
      <c r="C42" s="1238" t="s">
        <v>584</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585</v>
      </c>
      <c r="D43" s="1242"/>
      <c r="E43" s="1243"/>
      <c r="F43" s="41">
        <v>0.42</v>
      </c>
      <c r="G43" s="42">
        <v>0.37</v>
      </c>
      <c r="H43" s="42">
        <v>0.41</v>
      </c>
      <c r="I43" s="42">
        <v>0.56000000000000005</v>
      </c>
      <c r="J43" s="43">
        <v>0.63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2jMukoqzbZkoq7Bn9g34WrLacmUHQwCc7iNdf2d9T2DI1VLgTQmiJTB4QDzYg6yTiPIZZvNphdAHNufSNwcA==" saltValue="KUe/89d6/mRX6LJaom6U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99"/>
    <pageSetUpPr fitToPage="1"/>
  </sheetPr>
  <dimension ref="A1:U62"/>
  <sheetViews>
    <sheetView showGridLines="0" topLeftCell="A22"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957</v>
      </c>
      <c r="L45" s="60">
        <v>848</v>
      </c>
      <c r="M45" s="60">
        <v>800</v>
      </c>
      <c r="N45" s="60">
        <v>759</v>
      </c>
      <c r="O45" s="61">
        <v>775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296</v>
      </c>
      <c r="L48" s="64">
        <v>283</v>
      </c>
      <c r="M48" s="64">
        <v>270</v>
      </c>
      <c r="N48" s="64">
        <v>232</v>
      </c>
      <c r="O48" s="65">
        <v>232</v>
      </c>
      <c r="P48" s="48"/>
      <c r="Q48" s="48"/>
      <c r="R48" s="48"/>
      <c r="S48" s="48"/>
      <c r="T48" s="48"/>
      <c r="U48" s="48"/>
    </row>
    <row r="49" spans="1:21" ht="30.75" customHeight="1" x14ac:dyDescent="0.15">
      <c r="A49" s="48"/>
      <c r="B49" s="1248"/>
      <c r="C49" s="1249"/>
      <c r="D49" s="62"/>
      <c r="E49" s="1254" t="s">
        <v>16</v>
      </c>
      <c r="F49" s="1254"/>
      <c r="G49" s="1254"/>
      <c r="H49" s="1254"/>
      <c r="I49" s="1254"/>
      <c r="J49" s="1255"/>
      <c r="K49" s="63">
        <v>27</v>
      </c>
      <c r="L49" s="64">
        <v>27</v>
      </c>
      <c r="M49" s="64">
        <v>28</v>
      </c>
      <c r="N49" s="64">
        <v>29</v>
      </c>
      <c r="O49" s="65">
        <v>23</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t="s">
        <v>529</v>
      </c>
      <c r="M50" s="64" t="s">
        <v>529</v>
      </c>
      <c r="N50" s="64" t="s">
        <v>529</v>
      </c>
      <c r="O50" s="65" t="s">
        <v>529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1164</v>
      </c>
      <c r="L52" s="64">
        <v>1095</v>
      </c>
      <c r="M52" s="64">
        <v>1047</v>
      </c>
      <c r="N52" s="64">
        <v>980</v>
      </c>
      <c r="O52" s="65">
        <v>969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116</v>
      </c>
      <c r="L53" s="69">
        <v>63</v>
      </c>
      <c r="M53" s="69">
        <v>51</v>
      </c>
      <c r="N53" s="69">
        <v>40</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610</v>
      </c>
      <c r="L57" s="83" t="s">
        <v>610</v>
      </c>
      <c r="M57" s="83" t="s">
        <v>610</v>
      </c>
      <c r="N57" s="83" t="s">
        <v>610</v>
      </c>
      <c r="O57" s="84" t="s">
        <v>610</v>
      </c>
    </row>
    <row r="58" spans="1:21" ht="31.5" customHeight="1" thickBot="1" x14ac:dyDescent="0.2">
      <c r="B58" s="1264"/>
      <c r="C58" s="1265"/>
      <c r="D58" s="1269" t="s">
        <v>27</v>
      </c>
      <c r="E58" s="1270"/>
      <c r="F58" s="1270"/>
      <c r="G58" s="1270"/>
      <c r="H58" s="1270"/>
      <c r="I58" s="1270"/>
      <c r="J58" s="1271"/>
      <c r="K58" s="85" t="s">
        <v>610</v>
      </c>
      <c r="L58" s="86" t="s">
        <v>610</v>
      </c>
      <c r="M58" s="86" t="s">
        <v>610</v>
      </c>
      <c r="N58" s="86" t="s">
        <v>610</v>
      </c>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D8A41BEa42oNfJPlLNhzTblOJzjfU3vnzKmxQCsptwoxo2qGLtXEetZCSNQdpfhclecF0MppKiFfzJhur+CGQ==" saltValue="9HXk/jdWNjHvsu1QJX9g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99"/>
    <pageSetUpPr fitToPage="1"/>
  </sheetPr>
  <dimension ref="B1:M86"/>
  <sheetViews>
    <sheetView showGridLines="0" topLeftCell="E24"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72" t="s">
        <v>30</v>
      </c>
      <c r="C41" s="1273"/>
      <c r="D41" s="101"/>
      <c r="E41" s="1278" t="s">
        <v>31</v>
      </c>
      <c r="F41" s="1278"/>
      <c r="G41" s="1278"/>
      <c r="H41" s="1279"/>
      <c r="I41" s="102">
        <v>6367</v>
      </c>
      <c r="J41" s="103">
        <v>6284</v>
      </c>
      <c r="K41" s="103">
        <v>6352</v>
      </c>
      <c r="L41" s="103">
        <v>6744</v>
      </c>
      <c r="M41" s="104">
        <v>6747</v>
      </c>
    </row>
    <row r="42" spans="2:13" ht="27.75" customHeight="1" x14ac:dyDescent="0.15">
      <c r="B42" s="1274"/>
      <c r="C42" s="1275"/>
      <c r="D42" s="105"/>
      <c r="E42" s="1280" t="s">
        <v>32</v>
      </c>
      <c r="F42" s="1280"/>
      <c r="G42" s="1280"/>
      <c r="H42" s="1281"/>
      <c r="I42" s="106">
        <v>83</v>
      </c>
      <c r="J42" s="107">
        <v>77</v>
      </c>
      <c r="K42" s="107">
        <v>70</v>
      </c>
      <c r="L42" s="107">
        <v>63</v>
      </c>
      <c r="M42" s="108">
        <v>56</v>
      </c>
    </row>
    <row r="43" spans="2:13" ht="27.75" customHeight="1" x14ac:dyDescent="0.15">
      <c r="B43" s="1274"/>
      <c r="C43" s="1275"/>
      <c r="D43" s="105"/>
      <c r="E43" s="1280" t="s">
        <v>33</v>
      </c>
      <c r="F43" s="1280"/>
      <c r="G43" s="1280"/>
      <c r="H43" s="1281"/>
      <c r="I43" s="106">
        <v>2697</v>
      </c>
      <c r="J43" s="107">
        <v>2577</v>
      </c>
      <c r="K43" s="107">
        <v>2463</v>
      </c>
      <c r="L43" s="107">
        <v>2411</v>
      </c>
      <c r="M43" s="108">
        <v>2268</v>
      </c>
    </row>
    <row r="44" spans="2:13" ht="27.75" customHeight="1" x14ac:dyDescent="0.15">
      <c r="B44" s="1274"/>
      <c r="C44" s="1275"/>
      <c r="D44" s="105"/>
      <c r="E44" s="1280" t="s">
        <v>34</v>
      </c>
      <c r="F44" s="1280"/>
      <c r="G44" s="1280"/>
      <c r="H44" s="1281"/>
      <c r="I44" s="106">
        <v>149</v>
      </c>
      <c r="J44" s="107">
        <v>112</v>
      </c>
      <c r="K44" s="107">
        <v>90</v>
      </c>
      <c r="L44" s="107">
        <v>64</v>
      </c>
      <c r="M44" s="108">
        <v>43</v>
      </c>
    </row>
    <row r="45" spans="2:13" ht="27.75" customHeight="1" x14ac:dyDescent="0.15">
      <c r="B45" s="1274"/>
      <c r="C45" s="1275"/>
      <c r="D45" s="105"/>
      <c r="E45" s="1280" t="s">
        <v>35</v>
      </c>
      <c r="F45" s="1280"/>
      <c r="G45" s="1280"/>
      <c r="H45" s="1281"/>
      <c r="I45" s="106">
        <v>1215</v>
      </c>
      <c r="J45" s="107">
        <v>1270</v>
      </c>
      <c r="K45" s="107">
        <v>1240</v>
      </c>
      <c r="L45" s="107">
        <v>1158</v>
      </c>
      <c r="M45" s="108">
        <v>1107</v>
      </c>
    </row>
    <row r="46" spans="2:13" ht="27.75" customHeight="1" x14ac:dyDescent="0.15">
      <c r="B46" s="1274"/>
      <c r="C46" s="1275"/>
      <c r="D46" s="109"/>
      <c r="E46" s="1280" t="s">
        <v>36</v>
      </c>
      <c r="F46" s="1280"/>
      <c r="G46" s="1280"/>
      <c r="H46" s="1281"/>
      <c r="I46" s="106" t="s">
        <v>529</v>
      </c>
      <c r="J46" s="107" t="s">
        <v>529</v>
      </c>
      <c r="K46" s="107" t="s">
        <v>529</v>
      </c>
      <c r="L46" s="107" t="s">
        <v>529</v>
      </c>
      <c r="M46" s="108" t="s">
        <v>529</v>
      </c>
    </row>
    <row r="47" spans="2:13" ht="27.75" customHeight="1" x14ac:dyDescent="0.15">
      <c r="B47" s="1274"/>
      <c r="C47" s="1275"/>
      <c r="D47" s="110"/>
      <c r="E47" s="1282" t="s">
        <v>37</v>
      </c>
      <c r="F47" s="1283"/>
      <c r="G47" s="1283"/>
      <c r="H47" s="1284"/>
      <c r="I47" s="106" t="s">
        <v>529</v>
      </c>
      <c r="J47" s="107" t="s">
        <v>529</v>
      </c>
      <c r="K47" s="107" t="s">
        <v>529</v>
      </c>
      <c r="L47" s="107" t="s">
        <v>529</v>
      </c>
      <c r="M47" s="108" t="s">
        <v>529</v>
      </c>
    </row>
    <row r="48" spans="2:13" ht="27.75" customHeight="1" x14ac:dyDescent="0.15">
      <c r="B48" s="1274"/>
      <c r="C48" s="1275"/>
      <c r="D48" s="105"/>
      <c r="E48" s="1280" t="s">
        <v>38</v>
      </c>
      <c r="F48" s="1280"/>
      <c r="G48" s="1280"/>
      <c r="H48" s="1281"/>
      <c r="I48" s="106" t="s">
        <v>529</v>
      </c>
      <c r="J48" s="107" t="s">
        <v>529</v>
      </c>
      <c r="K48" s="107" t="s">
        <v>529</v>
      </c>
      <c r="L48" s="107" t="s">
        <v>529</v>
      </c>
      <c r="M48" s="108" t="s">
        <v>529</v>
      </c>
    </row>
    <row r="49" spans="2:13" ht="27.75" customHeight="1" x14ac:dyDescent="0.15">
      <c r="B49" s="1276"/>
      <c r="C49" s="1277"/>
      <c r="D49" s="105"/>
      <c r="E49" s="1280" t="s">
        <v>39</v>
      </c>
      <c r="F49" s="1280"/>
      <c r="G49" s="1280"/>
      <c r="H49" s="1281"/>
      <c r="I49" s="106" t="s">
        <v>529</v>
      </c>
      <c r="J49" s="107" t="s">
        <v>529</v>
      </c>
      <c r="K49" s="107" t="s">
        <v>529</v>
      </c>
      <c r="L49" s="107" t="s">
        <v>529</v>
      </c>
      <c r="M49" s="108" t="s">
        <v>529</v>
      </c>
    </row>
    <row r="50" spans="2:13" ht="27.75" customHeight="1" x14ac:dyDescent="0.15">
      <c r="B50" s="1285" t="s">
        <v>40</v>
      </c>
      <c r="C50" s="1286"/>
      <c r="D50" s="111"/>
      <c r="E50" s="1280" t="s">
        <v>41</v>
      </c>
      <c r="F50" s="1280"/>
      <c r="G50" s="1280"/>
      <c r="H50" s="1281"/>
      <c r="I50" s="106">
        <v>7048</v>
      </c>
      <c r="J50" s="107">
        <v>7666</v>
      </c>
      <c r="K50" s="107">
        <v>8275</v>
      </c>
      <c r="L50" s="107">
        <v>8959</v>
      </c>
      <c r="M50" s="108">
        <v>8946</v>
      </c>
    </row>
    <row r="51" spans="2:13" ht="27.75" customHeight="1" x14ac:dyDescent="0.15">
      <c r="B51" s="1274"/>
      <c r="C51" s="1275"/>
      <c r="D51" s="105"/>
      <c r="E51" s="1280" t="s">
        <v>42</v>
      </c>
      <c r="F51" s="1280"/>
      <c r="G51" s="1280"/>
      <c r="H51" s="1281"/>
      <c r="I51" s="106">
        <v>144</v>
      </c>
      <c r="J51" s="107">
        <v>119</v>
      </c>
      <c r="K51" s="107">
        <v>97</v>
      </c>
      <c r="L51" s="107">
        <v>75</v>
      </c>
      <c r="M51" s="108">
        <v>54</v>
      </c>
    </row>
    <row r="52" spans="2:13" ht="27.75" customHeight="1" x14ac:dyDescent="0.15">
      <c r="B52" s="1276"/>
      <c r="C52" s="1277"/>
      <c r="D52" s="105"/>
      <c r="E52" s="1280" t="s">
        <v>43</v>
      </c>
      <c r="F52" s="1280"/>
      <c r="G52" s="1280"/>
      <c r="H52" s="1281"/>
      <c r="I52" s="106">
        <v>8377</v>
      </c>
      <c r="J52" s="107">
        <v>8066</v>
      </c>
      <c r="K52" s="107">
        <v>7910</v>
      </c>
      <c r="L52" s="107">
        <v>7917</v>
      </c>
      <c r="M52" s="108">
        <v>7839</v>
      </c>
    </row>
    <row r="53" spans="2:13" ht="27.75" customHeight="1" thickBot="1" x14ac:dyDescent="0.2">
      <c r="B53" s="1287" t="s">
        <v>44</v>
      </c>
      <c r="C53" s="1288"/>
      <c r="D53" s="112"/>
      <c r="E53" s="1289" t="s">
        <v>45</v>
      </c>
      <c r="F53" s="1289"/>
      <c r="G53" s="1289"/>
      <c r="H53" s="1290"/>
      <c r="I53" s="113">
        <v>-5058</v>
      </c>
      <c r="J53" s="114">
        <v>-5531</v>
      </c>
      <c r="K53" s="114">
        <v>-6067</v>
      </c>
      <c r="L53" s="114">
        <v>-6511</v>
      </c>
      <c r="M53" s="115">
        <v>-6618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cDN9b8TskQe2ChllfU74XqhDogy4mm4IzSmYWXm14/nFIb10+l//1xhNB9JqFw6B+oEuomjZqOjo7MBfHMgVQ==" saltValue="nN1XJ9f8/fy1HqHnvPhz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pageSetUpPr fitToPage="1"/>
  </sheetPr>
  <dimension ref="B1:W66"/>
  <sheetViews>
    <sheetView showGridLines="0" topLeftCell="A37" zoomScale="60" zoomScaleNormal="60" zoomScaleSheetLayoutView="100" workbookViewId="0">
      <selection activeCell="O62" sqref="O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3098</v>
      </c>
      <c r="G55" s="127">
        <v>3600</v>
      </c>
      <c r="H55" s="128">
        <v>3637</v>
      </c>
    </row>
    <row r="56" spans="2:8" ht="52.5" customHeight="1" x14ac:dyDescent="0.15">
      <c r="B56" s="129"/>
      <c r="C56" s="1301" t="s">
        <v>49</v>
      </c>
      <c r="D56" s="1301"/>
      <c r="E56" s="1302"/>
      <c r="F56" s="130">
        <v>1850</v>
      </c>
      <c r="G56" s="130">
        <v>1851</v>
      </c>
      <c r="H56" s="131">
        <v>1852</v>
      </c>
    </row>
    <row r="57" spans="2:8" ht="53.25" customHeight="1" x14ac:dyDescent="0.15">
      <c r="B57" s="129"/>
      <c r="C57" s="1303" t="s">
        <v>50</v>
      </c>
      <c r="D57" s="1303"/>
      <c r="E57" s="1304"/>
      <c r="F57" s="132">
        <v>3127</v>
      </c>
      <c r="G57" s="132">
        <v>3308</v>
      </c>
      <c r="H57" s="133">
        <v>3257</v>
      </c>
    </row>
    <row r="58" spans="2:8" ht="45.75" customHeight="1" x14ac:dyDescent="0.15">
      <c r="B58" s="134"/>
      <c r="C58" s="1291" t="s">
        <v>605</v>
      </c>
      <c r="D58" s="1292"/>
      <c r="E58" s="1293"/>
      <c r="F58" s="135">
        <v>1358</v>
      </c>
      <c r="G58" s="135">
        <v>1362</v>
      </c>
      <c r="H58" s="136">
        <v>1363</v>
      </c>
    </row>
    <row r="59" spans="2:8" ht="45.75" customHeight="1" x14ac:dyDescent="0.15">
      <c r="B59" s="134"/>
      <c r="C59" s="1291" t="s">
        <v>606</v>
      </c>
      <c r="D59" s="1292"/>
      <c r="E59" s="1293"/>
      <c r="F59" s="135">
        <v>866</v>
      </c>
      <c r="G59" s="135">
        <v>832</v>
      </c>
      <c r="H59" s="136">
        <v>796</v>
      </c>
    </row>
    <row r="60" spans="2:8" ht="45.75" customHeight="1" x14ac:dyDescent="0.15">
      <c r="B60" s="134"/>
      <c r="C60" s="1291" t="s">
        <v>607</v>
      </c>
      <c r="D60" s="1292"/>
      <c r="E60" s="1293"/>
      <c r="F60" s="135">
        <v>399</v>
      </c>
      <c r="G60" s="135">
        <v>399</v>
      </c>
      <c r="H60" s="136">
        <v>400</v>
      </c>
    </row>
    <row r="61" spans="2:8" ht="45.75" customHeight="1" x14ac:dyDescent="0.15">
      <c r="B61" s="134"/>
      <c r="C61" s="1291" t="s">
        <v>609</v>
      </c>
      <c r="D61" s="1292"/>
      <c r="E61" s="1293"/>
      <c r="F61" s="135">
        <v>274</v>
      </c>
      <c r="G61" s="135">
        <v>274</v>
      </c>
      <c r="H61" s="136">
        <v>274</v>
      </c>
    </row>
    <row r="62" spans="2:8" ht="45.75" customHeight="1" thickBot="1" x14ac:dyDescent="0.2">
      <c r="B62" s="137"/>
      <c r="C62" s="1294" t="s">
        <v>608</v>
      </c>
      <c r="D62" s="1295"/>
      <c r="E62" s="1296"/>
      <c r="F62" s="138">
        <v>127</v>
      </c>
      <c r="G62" s="138">
        <v>321</v>
      </c>
      <c r="H62" s="139">
        <v>235</v>
      </c>
    </row>
    <row r="63" spans="2:8" ht="52.5" customHeight="1" thickBot="1" x14ac:dyDescent="0.2">
      <c r="B63" s="140"/>
      <c r="C63" s="1297" t="s">
        <v>51</v>
      </c>
      <c r="D63" s="1297"/>
      <c r="E63" s="1298"/>
      <c r="F63" s="141">
        <v>8075</v>
      </c>
      <c r="G63" s="141">
        <v>8759</v>
      </c>
      <c r="H63" s="142">
        <v>8746</v>
      </c>
    </row>
    <row r="64" spans="2:8" ht="15" customHeight="1" x14ac:dyDescent="0.15"/>
    <row r="65" ht="0" hidden="1" customHeight="1" x14ac:dyDescent="0.15"/>
    <row r="66" ht="0" hidden="1" customHeight="1" x14ac:dyDescent="0.15"/>
  </sheetData>
  <sheetProtection algorithmName="SHA-512" hashValue="8YR+KJlgHZCrBaUmQoAELeWfTSZGdSB42jGD6TUFMRgG/wb8MvQYFV4xshXOIfXTzTNrg8w451vokp+8AT46bw==" saltValue="jb52AdY9FW2nV0K2aHdJ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E89F-F61C-4A9F-9869-1E17AE0ED009}">
  <sheetPr>
    <tabColor rgb="FFFFC000"/>
    <pageSetUpPr fitToPage="1"/>
  </sheetPr>
  <dimension ref="A1:WZM191"/>
  <sheetViews>
    <sheetView showGridLines="0" tabSelected="1" zoomScale="69" zoomScaleNormal="69" zoomScaleSheetLayoutView="55" workbookViewId="0">
      <selection activeCell="BZ14" sqref="BZ1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571</v>
      </c>
      <c r="BQ50" s="1309"/>
      <c r="BR50" s="1309"/>
      <c r="BS50" s="1309"/>
      <c r="BT50" s="1309"/>
      <c r="BU50" s="1309"/>
      <c r="BV50" s="1309"/>
      <c r="BW50" s="1309"/>
      <c r="BX50" s="1309" t="s">
        <v>572</v>
      </c>
      <c r="BY50" s="1309"/>
      <c r="BZ50" s="1309"/>
      <c r="CA50" s="1309"/>
      <c r="CB50" s="1309"/>
      <c r="CC50" s="1309"/>
      <c r="CD50" s="1309"/>
      <c r="CE50" s="1309"/>
      <c r="CF50" s="1309" t="s">
        <v>573</v>
      </c>
      <c r="CG50" s="1309"/>
      <c r="CH50" s="1309"/>
      <c r="CI50" s="1309"/>
      <c r="CJ50" s="1309"/>
      <c r="CK50" s="1309"/>
      <c r="CL50" s="1309"/>
      <c r="CM50" s="1309"/>
      <c r="CN50" s="1309" t="s">
        <v>574</v>
      </c>
      <c r="CO50" s="1309"/>
      <c r="CP50" s="1309"/>
      <c r="CQ50" s="1309"/>
      <c r="CR50" s="1309"/>
      <c r="CS50" s="1309"/>
      <c r="CT50" s="1309"/>
      <c r="CU50" s="1309"/>
      <c r="CV50" s="1309" t="s">
        <v>575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52.5</v>
      </c>
      <c r="BY53" s="1310"/>
      <c r="BZ53" s="1310"/>
      <c r="CA53" s="1310"/>
      <c r="CB53" s="1310"/>
      <c r="CC53" s="1310"/>
      <c r="CD53" s="1310"/>
      <c r="CE53" s="1310"/>
      <c r="CF53" s="1310">
        <v>53.5</v>
      </c>
      <c r="CG53" s="1310"/>
      <c r="CH53" s="1310"/>
      <c r="CI53" s="1310"/>
      <c r="CJ53" s="1310"/>
      <c r="CK53" s="1310"/>
      <c r="CL53" s="1310"/>
      <c r="CM53" s="1310"/>
      <c r="CN53" s="1310">
        <v>63.4</v>
      </c>
      <c r="CO53" s="1310"/>
      <c r="CP53" s="1310"/>
      <c r="CQ53" s="1310"/>
      <c r="CR53" s="1310"/>
      <c r="CS53" s="1310"/>
      <c r="CT53" s="1310"/>
      <c r="CU53" s="1310"/>
      <c r="CV53" s="1310">
        <v>65.2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618</v>
      </c>
      <c r="AO55" s="1309"/>
      <c r="AP55" s="1309"/>
      <c r="AQ55" s="1309"/>
      <c r="AR55" s="1309"/>
      <c r="AS55" s="1309"/>
      <c r="AT55" s="1309"/>
      <c r="AU55" s="1309"/>
      <c r="AV55" s="1309"/>
      <c r="AW55" s="1309"/>
      <c r="AX55" s="1309"/>
      <c r="AY55" s="1309"/>
      <c r="AZ55" s="1309"/>
      <c r="BA55" s="1309"/>
      <c r="BB55" s="1312" t="s">
        <v>616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0.8</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56.2</v>
      </c>
      <c r="BY57" s="1310"/>
      <c r="BZ57" s="1310"/>
      <c r="CA57" s="1310"/>
      <c r="CB57" s="1310"/>
      <c r="CC57" s="1310"/>
      <c r="CD57" s="1310"/>
      <c r="CE57" s="1310"/>
      <c r="CF57" s="1310">
        <v>58.6</v>
      </c>
      <c r="CG57" s="1310"/>
      <c r="CH57" s="1310"/>
      <c r="CI57" s="1310"/>
      <c r="CJ57" s="1310"/>
      <c r="CK57" s="1310"/>
      <c r="CL57" s="1310"/>
      <c r="CM57" s="1310"/>
      <c r="CN57" s="1310">
        <v>59.1</v>
      </c>
      <c r="CO57" s="1310"/>
      <c r="CP57" s="1310"/>
      <c r="CQ57" s="1310"/>
      <c r="CR57" s="1310"/>
      <c r="CS57" s="1310"/>
      <c r="CT57" s="1310"/>
      <c r="CU57" s="1310"/>
      <c r="CV57" s="1310">
        <v>61.2</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571</v>
      </c>
      <c r="BQ72" s="1309"/>
      <c r="BR72" s="1309"/>
      <c r="BS72" s="1309"/>
      <c r="BT72" s="1309"/>
      <c r="BU72" s="1309"/>
      <c r="BV72" s="1309"/>
      <c r="BW72" s="1309"/>
      <c r="BX72" s="1309" t="s">
        <v>572</v>
      </c>
      <c r="BY72" s="1309"/>
      <c r="BZ72" s="1309"/>
      <c r="CA72" s="1309"/>
      <c r="CB72" s="1309"/>
      <c r="CC72" s="1309"/>
      <c r="CD72" s="1309"/>
      <c r="CE72" s="1309"/>
      <c r="CF72" s="1309" t="s">
        <v>573</v>
      </c>
      <c r="CG72" s="1309"/>
      <c r="CH72" s="1309"/>
      <c r="CI72" s="1309"/>
      <c r="CJ72" s="1309"/>
      <c r="CK72" s="1309"/>
      <c r="CL72" s="1309"/>
      <c r="CM72" s="1309"/>
      <c r="CN72" s="1309" t="s">
        <v>574</v>
      </c>
      <c r="CO72" s="1309"/>
      <c r="CP72" s="1309"/>
      <c r="CQ72" s="1309"/>
      <c r="CR72" s="1309"/>
      <c r="CS72" s="1309"/>
      <c r="CT72" s="1309"/>
      <c r="CU72" s="1309"/>
      <c r="CV72" s="1309" t="s">
        <v>575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10">
        <v>3.4</v>
      </c>
      <c r="BQ75" s="1310"/>
      <c r="BR75" s="1310"/>
      <c r="BS75" s="1310"/>
      <c r="BT75" s="1310"/>
      <c r="BU75" s="1310"/>
      <c r="BV75" s="1310"/>
      <c r="BW75" s="1310"/>
      <c r="BX75" s="1310">
        <v>2.5</v>
      </c>
      <c r="BY75" s="1310"/>
      <c r="BZ75" s="1310"/>
      <c r="CA75" s="1310"/>
      <c r="CB75" s="1310"/>
      <c r="CC75" s="1310"/>
      <c r="CD75" s="1310"/>
      <c r="CE75" s="1310"/>
      <c r="CF75" s="1310">
        <v>1.8</v>
      </c>
      <c r="CG75" s="1310"/>
      <c r="CH75" s="1310"/>
      <c r="CI75" s="1310"/>
      <c r="CJ75" s="1310"/>
      <c r="CK75" s="1310"/>
      <c r="CL75" s="1310"/>
      <c r="CM75" s="1310"/>
      <c r="CN75" s="1310">
        <v>1.2</v>
      </c>
      <c r="CO75" s="1310"/>
      <c r="CP75" s="1310"/>
      <c r="CQ75" s="1310"/>
      <c r="CR75" s="1310"/>
      <c r="CS75" s="1310"/>
      <c r="CT75" s="1310"/>
      <c r="CU75" s="1310"/>
      <c r="CV75" s="1310">
        <v>1.2</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618</v>
      </c>
      <c r="AO77" s="1309"/>
      <c r="AP77" s="1309"/>
      <c r="AQ77" s="1309"/>
      <c r="AR77" s="1309"/>
      <c r="AS77" s="1309"/>
      <c r="AT77" s="1309"/>
      <c r="AU77" s="1309"/>
      <c r="AV77" s="1309"/>
      <c r="AW77" s="1309"/>
      <c r="AX77" s="1309"/>
      <c r="AY77" s="1309"/>
      <c r="AZ77" s="1309"/>
      <c r="BA77" s="1309"/>
      <c r="BB77" s="1312" t="s">
        <v>616</v>
      </c>
      <c r="BC77" s="1312"/>
      <c r="BD77" s="1312"/>
      <c r="BE77" s="1312"/>
      <c r="BF77" s="1312"/>
      <c r="BG77" s="1312"/>
      <c r="BH77" s="1312"/>
      <c r="BI77" s="1312"/>
      <c r="BJ77" s="1312"/>
      <c r="BK77" s="1312"/>
      <c r="BL77" s="1312"/>
      <c r="BM77" s="1312"/>
      <c r="BN77" s="1312"/>
      <c r="BO77" s="1312"/>
      <c r="BP77" s="1310">
        <v>10.199999999999999</v>
      </c>
      <c r="BQ77" s="1310"/>
      <c r="BR77" s="1310"/>
      <c r="BS77" s="1310"/>
      <c r="BT77" s="1310"/>
      <c r="BU77" s="1310"/>
      <c r="BV77" s="1310"/>
      <c r="BW77" s="1310"/>
      <c r="BX77" s="1310">
        <v>0.8</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620</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8.1</v>
      </c>
      <c r="BY79" s="1310"/>
      <c r="BZ79" s="1310"/>
      <c r="CA79" s="1310"/>
      <c r="CB79" s="1310"/>
      <c r="CC79" s="1310"/>
      <c r="CD79" s="1310"/>
      <c r="CE79" s="1310"/>
      <c r="CF79" s="1310">
        <v>7.3</v>
      </c>
      <c r="CG79" s="1310"/>
      <c r="CH79" s="1310"/>
      <c r="CI79" s="1310"/>
      <c r="CJ79" s="1310"/>
      <c r="CK79" s="1310"/>
      <c r="CL79" s="1310"/>
      <c r="CM79" s="1310"/>
      <c r="CN79" s="1310">
        <v>7.2</v>
      </c>
      <c r="CO79" s="1310"/>
      <c r="CP79" s="1310"/>
      <c r="CQ79" s="1310"/>
      <c r="CR79" s="1310"/>
      <c r="CS79" s="1310"/>
      <c r="CT79" s="1310"/>
      <c r="CU79" s="1310"/>
      <c r="CV79" s="1310">
        <v>7.2</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VyFBOshcDEfLu7E5qA4JpXGWGEIk8JL/iW7GIrk72+gHzfLOz5qNxSZVP+IIPlG0oeIX2QYJ5RcMw8BRUzh4g==" saltValue="CJD8dOn7fcKD0n3Leh8l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3402-BBFA-40DC-A834-E84587502C82}">
  <sheetPr>
    <tabColor rgb="FFFFC000"/>
    <pageSetUpPr fitToPage="1"/>
  </sheetPr>
  <dimension ref="A1:DR135"/>
  <sheetViews>
    <sheetView showGridLines="0" topLeftCell="A78" zoomScale="90" zoomScaleNormal="90" zoomScaleSheetLayoutView="70" workbookViewId="0">
      <selection activeCell="E87" sqref="E8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b/yUgh4xtDyXmYev4ox6FTiy2CDMwcGgptIU4nmspV+uAbjCuwt8feNNXTB2vPf0miXNpgmabPl182DpAdn/Q==" saltValue="gj7pmlmsDstl0z0c7yTk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9EC0-85CC-4558-907E-504F6B268DC1}">
  <sheetPr>
    <tabColor rgb="FFFFC000"/>
    <pageSetUpPr fitToPage="1"/>
  </sheetPr>
  <dimension ref="A1:DR135"/>
  <sheetViews>
    <sheetView showGridLines="0" topLeftCell="A22" zoomScaleNormal="100" zoomScaleSheetLayoutView="55" workbookViewId="0">
      <selection activeCell="E87" sqref="E8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mS5jkwR+BREWMWmlHWR4Ei+UWf/GKZxYRj1i+IbdAshfKINmxMGjS9mNRdurhJZBQi+WheaUZ/q/LPi55I7ZA==" saltValue="rn+/m313QOnX9pionIgj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83860</v>
      </c>
      <c r="E3" s="161"/>
      <c r="F3" s="162">
        <v>91837</v>
      </c>
      <c r="G3" s="163"/>
      <c r="H3" s="164"/>
    </row>
    <row r="4" spans="1:8" x14ac:dyDescent="0.15">
      <c r="A4" s="165"/>
      <c r="B4" s="166"/>
      <c r="C4" s="167"/>
      <c r="D4" s="168">
        <v>57895</v>
      </c>
      <c r="E4" s="169"/>
      <c r="F4" s="170">
        <v>54439</v>
      </c>
      <c r="G4" s="171"/>
      <c r="H4" s="172"/>
    </row>
    <row r="5" spans="1:8" x14ac:dyDescent="0.15">
      <c r="A5" s="153" t="s">
        <v>563</v>
      </c>
      <c r="B5" s="158"/>
      <c r="C5" s="159"/>
      <c r="D5" s="160">
        <v>101653</v>
      </c>
      <c r="E5" s="161"/>
      <c r="F5" s="162">
        <v>128611</v>
      </c>
      <c r="G5" s="163"/>
      <c r="H5" s="164"/>
    </row>
    <row r="6" spans="1:8" x14ac:dyDescent="0.15">
      <c r="A6" s="165"/>
      <c r="B6" s="166"/>
      <c r="C6" s="167"/>
      <c r="D6" s="168">
        <v>72211</v>
      </c>
      <c r="E6" s="169"/>
      <c r="F6" s="170">
        <v>61552</v>
      </c>
      <c r="G6" s="171"/>
      <c r="H6" s="172"/>
    </row>
    <row r="7" spans="1:8" x14ac:dyDescent="0.15">
      <c r="A7" s="153" t="s">
        <v>564</v>
      </c>
      <c r="B7" s="158"/>
      <c r="C7" s="159"/>
      <c r="D7" s="160">
        <v>142150</v>
      </c>
      <c r="E7" s="161"/>
      <c r="F7" s="162">
        <v>138651</v>
      </c>
      <c r="G7" s="163"/>
      <c r="H7" s="164"/>
    </row>
    <row r="8" spans="1:8" x14ac:dyDescent="0.15">
      <c r="A8" s="165"/>
      <c r="B8" s="166"/>
      <c r="C8" s="167"/>
      <c r="D8" s="168">
        <v>112361</v>
      </c>
      <c r="E8" s="169"/>
      <c r="F8" s="170">
        <v>71211</v>
      </c>
      <c r="G8" s="171"/>
      <c r="H8" s="172"/>
    </row>
    <row r="9" spans="1:8" x14ac:dyDescent="0.15">
      <c r="A9" s="153" t="s">
        <v>565</v>
      </c>
      <c r="B9" s="158"/>
      <c r="C9" s="159"/>
      <c r="D9" s="160">
        <v>148052</v>
      </c>
      <c r="E9" s="161"/>
      <c r="F9" s="162">
        <v>122882</v>
      </c>
      <c r="G9" s="163"/>
      <c r="H9" s="164"/>
    </row>
    <row r="10" spans="1:8" x14ac:dyDescent="0.15">
      <c r="A10" s="165"/>
      <c r="B10" s="166"/>
      <c r="C10" s="167"/>
      <c r="D10" s="168">
        <v>106923</v>
      </c>
      <c r="E10" s="169"/>
      <c r="F10" s="170">
        <v>65785</v>
      </c>
      <c r="G10" s="171"/>
      <c r="H10" s="172"/>
    </row>
    <row r="11" spans="1:8" x14ac:dyDescent="0.15">
      <c r="A11" s="153" t="s">
        <v>566</v>
      </c>
      <c r="B11" s="158"/>
      <c r="C11" s="159"/>
      <c r="D11" s="160">
        <v>124342</v>
      </c>
      <c r="E11" s="161"/>
      <c r="F11" s="162">
        <v>114790</v>
      </c>
      <c r="G11" s="163"/>
      <c r="H11" s="164"/>
    </row>
    <row r="12" spans="1:8" x14ac:dyDescent="0.15">
      <c r="A12" s="165"/>
      <c r="B12" s="166"/>
      <c r="C12" s="173"/>
      <c r="D12" s="168">
        <v>93587</v>
      </c>
      <c r="E12" s="169"/>
      <c r="F12" s="170">
        <v>55601</v>
      </c>
      <c r="G12" s="171"/>
      <c r="H12" s="172"/>
    </row>
    <row r="13" spans="1:8" x14ac:dyDescent="0.15">
      <c r="A13" s="153"/>
      <c r="B13" s="158"/>
      <c r="C13" s="174"/>
      <c r="D13" s="175">
        <v>120011</v>
      </c>
      <c r="E13" s="176"/>
      <c r="F13" s="177">
        <v>119354</v>
      </c>
      <c r="G13" s="178"/>
      <c r="H13" s="164"/>
    </row>
    <row r="14" spans="1:8" x14ac:dyDescent="0.15">
      <c r="A14" s="165"/>
      <c r="B14" s="166"/>
      <c r="C14" s="167"/>
      <c r="D14" s="168">
        <v>88595</v>
      </c>
      <c r="E14" s="169"/>
      <c r="F14" s="170">
        <v>61718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5.38</v>
      </c>
      <c r="C19" s="179">
        <f>ROUND(VALUE(SUBSTITUTE(実質収支比率等に係る経年分析!G$48,"▲","-")),2)</f>
        <v>5.46</v>
      </c>
      <c r="D19" s="179">
        <f>ROUND(VALUE(SUBSTITUTE(実質収支比率等に係る経年分析!H$48,"▲","-")),2)</f>
        <v>5.74</v>
      </c>
      <c r="E19" s="179">
        <f>ROUND(VALUE(SUBSTITUTE(実質収支比率等に係る経年分析!I$48,"▲","-")),2)</f>
        <v>4.05</v>
      </c>
      <c r="F19" s="179">
        <f>ROUND(VALUE(SUBSTITUTE(実質収支比率等に係る経年分析!J$48,"▲","-")),2)</f>
        <v>7.58</v>
      </c>
    </row>
    <row r="20" spans="1:11" x14ac:dyDescent="0.15">
      <c r="A20" s="179" t="s">
        <v>55</v>
      </c>
      <c r="B20" s="179">
        <f>ROUND(VALUE(SUBSTITUTE(実質収支比率等に係る経年分析!F$47,"▲","-")),2)</f>
        <v>41.03</v>
      </c>
      <c r="C20" s="179">
        <f>ROUND(VALUE(SUBSTITUTE(実質収支比率等に係る経年分析!G$47,"▲","-")),2)</f>
        <v>46.49</v>
      </c>
      <c r="D20" s="179">
        <f>ROUND(VALUE(SUBSTITUTE(実質収支比率等に係る経年分析!H$47,"▲","-")),2)</f>
        <v>60.09</v>
      </c>
      <c r="E20" s="179">
        <f>ROUND(VALUE(SUBSTITUTE(実質収支比率等に係る経年分析!I$47,"▲","-")),2)</f>
        <v>73.67</v>
      </c>
      <c r="F20" s="179">
        <f>ROUND(VALUE(SUBSTITUTE(実質収支比率等に係る経年分析!J$47,"▲","-")),2)</f>
        <v>76.400000000000006</v>
      </c>
    </row>
    <row r="21" spans="1:11" x14ac:dyDescent="0.15">
      <c r="A21" s="179" t="s">
        <v>56</v>
      </c>
      <c r="B21" s="179">
        <f>IF(ISNUMBER(VALUE(SUBSTITUTE(実質収支比率等に係る経年分析!F$49,"▲","-"))),ROUND(VALUE(SUBSTITUTE(実質収支比率等に係る経年分析!F$49,"▲","-")),2),NA())</f>
        <v>14.09</v>
      </c>
      <c r="C21" s="179">
        <f>IF(ISNUMBER(VALUE(SUBSTITUTE(実質収支比率等に係る経年分析!G$49,"▲","-"))),ROUND(VALUE(SUBSTITUTE(実質収支比率等に係る経年分析!G$49,"▲","-")),2),NA())</f>
        <v>7.69</v>
      </c>
      <c r="D21" s="179">
        <f>IF(ISNUMBER(VALUE(SUBSTITUTE(実質収支比率等に係る経年分析!H$49,"▲","-"))),ROUND(VALUE(SUBSTITUTE(実質収支比率等に係る経年分析!H$49,"▲","-")),2),NA())</f>
        <v>13.79</v>
      </c>
      <c r="E21" s="179">
        <f>IF(ISNUMBER(VALUE(SUBSTITUTE(実質収支比率等に係る経年分析!I$49,"▲","-"))),ROUND(VALUE(SUBSTITUTE(実質収支比率等に係る経年分析!I$49,"▲","-")),2),NA())</f>
        <v>9.85</v>
      </c>
      <c r="F21" s="179">
        <f>IF(ISNUMBER(VALUE(SUBSTITUTE(実質収支比率等に係る経年分析!J$49,"▲","-"))),ROUND(VALUE(SUBSTITUTE(実質収支比率等に係る経年分析!J$49,"▲","-")),2),NA())</f>
        <v>5.62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0.56000000000000005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0.63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海陽町川上簡易水道事業特別会計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15">
      <c r="A30" s="180" t="str">
        <f>IF(連結実質赤字比率に係る赤字・黒字の構成分析!C$40="",NA(),連結実質赤字比率に係る赤字・黒字の構成分析!C$40)</f>
        <v>海陽町海部簡易水道事業特別会計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海陽町川西簡易水道事業特別会計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0.56000000000000005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0.62</v>
      </c>
    </row>
    <row r="32" spans="1:11" x14ac:dyDescent="0.15">
      <c r="A32" s="180" t="str">
        <f>IF(連結実質赤字比率に係る赤字・黒字の構成分析!C$38="",NA(),連結実質赤字比率に係る赤字・黒字の構成分析!C$38)</f>
        <v>海陽町病院事業会計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x14ac:dyDescent="0.15">
      <c r="A33" s="180" t="str">
        <f>IF(連結実質赤字比率に係る赤字・黒字の構成分析!C$37="",NA(),連結実質赤字比率に係る赤字・黒字の構成分析!C$37)</f>
        <v>海陽町国民健康保険特別会計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海陽町介護保険特別会計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7.57</v>
      </c>
    </row>
    <row r="36" spans="1:16" x14ac:dyDescent="0.15">
      <c r="A36" s="180" t="str">
        <f>IF(連結実質赤字比率に係る赤字・黒字の構成分析!C$34="",NA(),連結実質赤字比率に係る赤字・黒字の構成分析!C$34)</f>
        <v>海陽町上水道事業会計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1164</v>
      </c>
      <c r="E42" s="181"/>
      <c r="F42" s="181"/>
      <c r="G42" s="181">
        <f>'実質公債費比率（分子）の構造'!L$52</f>
        <v>1095</v>
      </c>
      <c r="H42" s="181"/>
      <c r="I42" s="181"/>
      <c r="J42" s="181">
        <f>'実質公債費比率（分子）の構造'!M$52</f>
        <v>1047</v>
      </c>
      <c r="K42" s="181"/>
      <c r="L42" s="181"/>
      <c r="M42" s="181">
        <f>'実質公債費比率（分子）の構造'!N$52</f>
        <v>980</v>
      </c>
      <c r="N42" s="181"/>
      <c r="O42" s="181"/>
      <c r="P42" s="181">
        <f>'実質公債費比率（分子）の構造'!O$52</f>
        <v>969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27</v>
      </c>
      <c r="C45" s="181"/>
      <c r="D45" s="181"/>
      <c r="E45" s="181">
        <f>'実質公債費比率（分子）の構造'!L$49</f>
        <v>27</v>
      </c>
      <c r="F45" s="181"/>
      <c r="G45" s="181"/>
      <c r="H45" s="181">
        <f>'実質公債費比率（分子）の構造'!M$49</f>
        <v>28</v>
      </c>
      <c r="I45" s="181"/>
      <c r="J45" s="181"/>
      <c r="K45" s="181">
        <f>'実質公債費比率（分子）の構造'!N$49</f>
        <v>29</v>
      </c>
      <c r="L45" s="181"/>
      <c r="M45" s="181"/>
      <c r="N45" s="181">
        <f>'実質公債費比率（分子）の構造'!O$49</f>
        <v>23</v>
      </c>
      <c r="O45" s="181"/>
      <c r="P45" s="181"/>
    </row>
    <row r="46" spans="1:16" x14ac:dyDescent="0.15">
      <c r="A46" s="181" t="s">
        <v>67</v>
      </c>
      <c r="B46" s="181">
        <f>'実質公債費比率（分子）の構造'!K$48</f>
        <v>296</v>
      </c>
      <c r="C46" s="181"/>
      <c r="D46" s="181"/>
      <c r="E46" s="181">
        <f>'実質公債費比率（分子）の構造'!L$48</f>
        <v>283</v>
      </c>
      <c r="F46" s="181"/>
      <c r="G46" s="181"/>
      <c r="H46" s="181">
        <f>'実質公債費比率（分子）の構造'!M$48</f>
        <v>270</v>
      </c>
      <c r="I46" s="181"/>
      <c r="J46" s="181"/>
      <c r="K46" s="181">
        <f>'実質公債費比率（分子）の構造'!N$48</f>
        <v>232</v>
      </c>
      <c r="L46" s="181"/>
      <c r="M46" s="181"/>
      <c r="N46" s="181">
        <f>'実質公債費比率（分子）の構造'!O$48</f>
        <v>232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957</v>
      </c>
      <c r="C49" s="181"/>
      <c r="D49" s="181"/>
      <c r="E49" s="181">
        <f>'実質公債費比率（分子）の構造'!L$45</f>
        <v>848</v>
      </c>
      <c r="F49" s="181"/>
      <c r="G49" s="181"/>
      <c r="H49" s="181">
        <f>'実質公債費比率（分子）の構造'!M$45</f>
        <v>800</v>
      </c>
      <c r="I49" s="181"/>
      <c r="J49" s="181"/>
      <c r="K49" s="181">
        <f>'実質公債費比率（分子）の構造'!N$45</f>
        <v>759</v>
      </c>
      <c r="L49" s="181"/>
      <c r="M49" s="181"/>
      <c r="N49" s="181">
        <f>'実質公債費比率（分子）の構造'!O$45</f>
        <v>775</v>
      </c>
      <c r="O49" s="181"/>
      <c r="P49" s="181"/>
    </row>
    <row r="50" spans="1:16" x14ac:dyDescent="0.15">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63</v>
      </c>
      <c r="G50" s="181" t="e">
        <f>NA()</f>
        <v>#N/A</v>
      </c>
      <c r="H50" s="181" t="e">
        <f>NA()</f>
        <v>#N/A</v>
      </c>
      <c r="I50" s="181">
        <f>IF(ISNUMBER('実質公債費比率（分子）の構造'!M$53),'実質公債費比率（分子）の構造'!M$53,NA())</f>
        <v>51</v>
      </c>
      <c r="J50" s="181" t="e">
        <f>NA()</f>
        <v>#N/A</v>
      </c>
      <c r="K50" s="181" t="e">
        <f>NA()</f>
        <v>#N/A</v>
      </c>
      <c r="L50" s="181">
        <f>IF(ISNUMBER('実質公債費比率（分子）の構造'!N$53),'実質公債費比率（分子）の構造'!N$53,NA())</f>
        <v>40</v>
      </c>
      <c r="M50" s="181" t="e">
        <f>NA()</f>
        <v>#N/A</v>
      </c>
      <c r="N50" s="181" t="e">
        <f>NA()</f>
        <v>#N/A</v>
      </c>
      <c r="O50" s="181">
        <f>IF(ISNUMBER('実質公債費比率（分子）の構造'!O$53),'実質公債費比率（分子）の構造'!O$53,NA())</f>
        <v>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8377</v>
      </c>
      <c r="E56" s="180"/>
      <c r="F56" s="180"/>
      <c r="G56" s="180">
        <f>'将来負担比率（分子）の構造'!J$52</f>
        <v>8066</v>
      </c>
      <c r="H56" s="180"/>
      <c r="I56" s="180"/>
      <c r="J56" s="180">
        <f>'将来負担比率（分子）の構造'!K$52</f>
        <v>7910</v>
      </c>
      <c r="K56" s="180"/>
      <c r="L56" s="180"/>
      <c r="M56" s="180">
        <f>'将来負担比率（分子）の構造'!L$52</f>
        <v>7917</v>
      </c>
      <c r="N56" s="180"/>
      <c r="O56" s="180"/>
      <c r="P56" s="180">
        <f>'将来負担比率（分子）の構造'!M$52</f>
        <v>7839</v>
      </c>
    </row>
    <row r="57" spans="1:16" x14ac:dyDescent="0.15">
      <c r="A57" s="180" t="s">
        <v>42</v>
      </c>
      <c r="B57" s="180"/>
      <c r="C57" s="180"/>
      <c r="D57" s="180">
        <f>'将来負担比率（分子）の構造'!I$51</f>
        <v>144</v>
      </c>
      <c r="E57" s="180"/>
      <c r="F57" s="180"/>
      <c r="G57" s="180">
        <f>'将来負担比率（分子）の構造'!J$51</f>
        <v>119</v>
      </c>
      <c r="H57" s="180"/>
      <c r="I57" s="180"/>
      <c r="J57" s="180">
        <f>'将来負担比率（分子）の構造'!K$51</f>
        <v>97</v>
      </c>
      <c r="K57" s="180"/>
      <c r="L57" s="180"/>
      <c r="M57" s="180">
        <f>'将来負担比率（分子）の構造'!L$51</f>
        <v>75</v>
      </c>
      <c r="N57" s="180"/>
      <c r="O57" s="180"/>
      <c r="P57" s="180">
        <f>'将来負担比率（分子）の構造'!M$51</f>
        <v>54</v>
      </c>
    </row>
    <row r="58" spans="1:16" x14ac:dyDescent="0.15">
      <c r="A58" s="180" t="s">
        <v>41</v>
      </c>
      <c r="B58" s="180"/>
      <c r="C58" s="180"/>
      <c r="D58" s="180">
        <f>'将来負担比率（分子）の構造'!I$50</f>
        <v>7048</v>
      </c>
      <c r="E58" s="180"/>
      <c r="F58" s="180"/>
      <c r="G58" s="180">
        <f>'将来負担比率（分子）の構造'!J$50</f>
        <v>7666</v>
      </c>
      <c r="H58" s="180"/>
      <c r="I58" s="180"/>
      <c r="J58" s="180">
        <f>'将来負担比率（分子）の構造'!K$50</f>
        <v>8275</v>
      </c>
      <c r="K58" s="180"/>
      <c r="L58" s="180"/>
      <c r="M58" s="180">
        <f>'将来負担比率（分子）の構造'!L$50</f>
        <v>8959</v>
      </c>
      <c r="N58" s="180"/>
      <c r="O58" s="180"/>
      <c r="P58" s="180">
        <f>'将来負担比率（分子）の構造'!M$50</f>
        <v>8946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1215</v>
      </c>
      <c r="C62" s="180"/>
      <c r="D62" s="180"/>
      <c r="E62" s="180">
        <f>'将来負担比率（分子）の構造'!J$45</f>
        <v>1270</v>
      </c>
      <c r="F62" s="180"/>
      <c r="G62" s="180"/>
      <c r="H62" s="180">
        <f>'将来負担比率（分子）の構造'!K$45</f>
        <v>1240</v>
      </c>
      <c r="I62" s="180"/>
      <c r="J62" s="180"/>
      <c r="K62" s="180">
        <f>'将来負担比率（分子）の構造'!L$45</f>
        <v>1158</v>
      </c>
      <c r="L62" s="180"/>
      <c r="M62" s="180"/>
      <c r="N62" s="180">
        <f>'将来負担比率（分子）の構造'!M$45</f>
        <v>1107</v>
      </c>
      <c r="O62" s="180"/>
      <c r="P62" s="180"/>
    </row>
    <row r="63" spans="1:16" x14ac:dyDescent="0.15">
      <c r="A63" s="180" t="s">
        <v>34</v>
      </c>
      <c r="B63" s="180">
        <f>'将来負担比率（分子）の構造'!I$44</f>
        <v>149</v>
      </c>
      <c r="C63" s="180"/>
      <c r="D63" s="180"/>
      <c r="E63" s="180">
        <f>'将来負担比率（分子）の構造'!J$44</f>
        <v>112</v>
      </c>
      <c r="F63" s="180"/>
      <c r="G63" s="180"/>
      <c r="H63" s="180">
        <f>'将来負担比率（分子）の構造'!K$44</f>
        <v>90</v>
      </c>
      <c r="I63" s="180"/>
      <c r="J63" s="180"/>
      <c r="K63" s="180">
        <f>'将来負担比率（分子）の構造'!L$44</f>
        <v>64</v>
      </c>
      <c r="L63" s="180"/>
      <c r="M63" s="180"/>
      <c r="N63" s="180">
        <f>'将来負担比率（分子）の構造'!M$44</f>
        <v>43</v>
      </c>
      <c r="O63" s="180"/>
      <c r="P63" s="180"/>
    </row>
    <row r="64" spans="1:16" x14ac:dyDescent="0.15">
      <c r="A64" s="180" t="s">
        <v>33</v>
      </c>
      <c r="B64" s="180">
        <f>'将来負担比率（分子）の構造'!I$43</f>
        <v>2697</v>
      </c>
      <c r="C64" s="180"/>
      <c r="D64" s="180"/>
      <c r="E64" s="180">
        <f>'将来負担比率（分子）の構造'!J$43</f>
        <v>2577</v>
      </c>
      <c r="F64" s="180"/>
      <c r="G64" s="180"/>
      <c r="H64" s="180">
        <f>'将来負担比率（分子）の構造'!K$43</f>
        <v>2463</v>
      </c>
      <c r="I64" s="180"/>
      <c r="J64" s="180"/>
      <c r="K64" s="180">
        <f>'将来負担比率（分子）の構造'!L$43</f>
        <v>2411</v>
      </c>
      <c r="L64" s="180"/>
      <c r="M64" s="180"/>
      <c r="N64" s="180">
        <f>'将来負担比率（分子）の構造'!M$43</f>
        <v>2268</v>
      </c>
      <c r="O64" s="180"/>
      <c r="P64" s="180"/>
    </row>
    <row r="65" spans="1:16" x14ac:dyDescent="0.15">
      <c r="A65" s="180" t="s">
        <v>32</v>
      </c>
      <c r="B65" s="180">
        <f>'将来負担比率（分子）の構造'!I$42</f>
        <v>83</v>
      </c>
      <c r="C65" s="180"/>
      <c r="D65" s="180"/>
      <c r="E65" s="180">
        <f>'将来負担比率（分子）の構造'!J$42</f>
        <v>77</v>
      </c>
      <c r="F65" s="180"/>
      <c r="G65" s="180"/>
      <c r="H65" s="180">
        <f>'将来負担比率（分子）の構造'!K$42</f>
        <v>70</v>
      </c>
      <c r="I65" s="180"/>
      <c r="J65" s="180"/>
      <c r="K65" s="180">
        <f>'将来負担比率（分子）の構造'!L$42</f>
        <v>63</v>
      </c>
      <c r="L65" s="180"/>
      <c r="M65" s="180"/>
      <c r="N65" s="180">
        <f>'将来負担比率（分子）の構造'!M$42</f>
        <v>56</v>
      </c>
      <c r="O65" s="180"/>
      <c r="P65" s="180"/>
    </row>
    <row r="66" spans="1:16" x14ac:dyDescent="0.15">
      <c r="A66" s="180" t="s">
        <v>31</v>
      </c>
      <c r="B66" s="180">
        <f>'将来負担比率（分子）の構造'!I$41</f>
        <v>6367</v>
      </c>
      <c r="C66" s="180"/>
      <c r="D66" s="180"/>
      <c r="E66" s="180">
        <f>'将来負担比率（分子）の構造'!J$41</f>
        <v>6284</v>
      </c>
      <c r="F66" s="180"/>
      <c r="G66" s="180"/>
      <c r="H66" s="180">
        <f>'将来負担比率（分子）の構造'!K$41</f>
        <v>6352</v>
      </c>
      <c r="I66" s="180"/>
      <c r="J66" s="180"/>
      <c r="K66" s="180">
        <f>'将来負担比率（分子）の構造'!L$41</f>
        <v>6744</v>
      </c>
      <c r="L66" s="180"/>
      <c r="M66" s="180"/>
      <c r="N66" s="180">
        <f>'将来負担比率（分子）の構造'!M$41</f>
        <v>6747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3098</v>
      </c>
      <c r="C72" s="184">
        <f>基金残高に係る経年分析!G55</f>
        <v>3600</v>
      </c>
      <c r="D72" s="184">
        <f>基金残高に係る経年分析!H55</f>
        <v>3637</v>
      </c>
    </row>
    <row r="73" spans="1:16" x14ac:dyDescent="0.15">
      <c r="A73" s="183" t="s">
        <v>78</v>
      </c>
      <c r="B73" s="184">
        <f>基金残高に係る経年分析!F56</f>
        <v>1850</v>
      </c>
      <c r="C73" s="184">
        <f>基金残高に係る経年分析!G56</f>
        <v>1851</v>
      </c>
      <c r="D73" s="184">
        <f>基金残高に係る経年分析!H56</f>
        <v>1852</v>
      </c>
    </row>
    <row r="74" spans="1:16" x14ac:dyDescent="0.15">
      <c r="A74" s="183" t="s">
        <v>79</v>
      </c>
      <c r="B74" s="184">
        <f>基金残高に係る経年分析!F57</f>
        <v>3127</v>
      </c>
      <c r="C74" s="184">
        <f>基金残高に係る経年分析!G57</f>
        <v>3308</v>
      </c>
      <c r="D74" s="184">
        <f>基金残高に係る経年分析!H57</f>
        <v>3257</v>
      </c>
    </row>
  </sheetData>
  <sheetProtection algorithmName="SHA-512" hashValue="67W59aeohIBk5ffSPop39r7ZZpQjrjaMykAYXJiN8UHm+vXf1V48CgAeEJO9I4I6qdMIHROXsyVHjxHcQOiE7w==" saltValue="Ta6tQKWyC0ilN/eyAy3x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737577</v>
      </c>
      <c r="S5" s="669"/>
      <c r="T5" s="669"/>
      <c r="U5" s="669"/>
      <c r="V5" s="669"/>
      <c r="W5" s="669"/>
      <c r="X5" s="669"/>
      <c r="Y5" s="670"/>
      <c r="Z5" s="671">
        <v>9.3000000000000007</v>
      </c>
      <c r="AA5" s="671"/>
      <c r="AB5" s="671"/>
      <c r="AC5" s="671"/>
      <c r="AD5" s="672">
        <v>737577</v>
      </c>
      <c r="AE5" s="672"/>
      <c r="AF5" s="672"/>
      <c r="AG5" s="672"/>
      <c r="AH5" s="672"/>
      <c r="AI5" s="672"/>
      <c r="AJ5" s="672"/>
      <c r="AK5" s="672"/>
      <c r="AL5" s="673">
        <v>16</v>
      </c>
      <c r="AM5" s="674"/>
      <c r="AN5" s="674"/>
      <c r="AO5" s="675"/>
      <c r="AP5" s="665" t="s">
        <v>228</v>
      </c>
      <c r="AQ5" s="666"/>
      <c r="AR5" s="666"/>
      <c r="AS5" s="666"/>
      <c r="AT5" s="666"/>
      <c r="AU5" s="666"/>
      <c r="AV5" s="666"/>
      <c r="AW5" s="666"/>
      <c r="AX5" s="666"/>
      <c r="AY5" s="666"/>
      <c r="AZ5" s="666"/>
      <c r="BA5" s="666"/>
      <c r="BB5" s="666"/>
      <c r="BC5" s="666"/>
      <c r="BD5" s="666"/>
      <c r="BE5" s="666"/>
      <c r="BF5" s="667"/>
      <c r="BG5" s="679">
        <v>735471</v>
      </c>
      <c r="BH5" s="680"/>
      <c r="BI5" s="680"/>
      <c r="BJ5" s="680"/>
      <c r="BK5" s="680"/>
      <c r="BL5" s="680"/>
      <c r="BM5" s="680"/>
      <c r="BN5" s="681"/>
      <c r="BO5" s="682">
        <v>99.7</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63669</v>
      </c>
      <c r="S6" s="680"/>
      <c r="T6" s="680"/>
      <c r="U6" s="680"/>
      <c r="V6" s="680"/>
      <c r="W6" s="680"/>
      <c r="X6" s="680"/>
      <c r="Y6" s="681"/>
      <c r="Z6" s="682">
        <v>0.8</v>
      </c>
      <c r="AA6" s="682"/>
      <c r="AB6" s="682"/>
      <c r="AC6" s="682"/>
      <c r="AD6" s="683">
        <v>63669</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735471</v>
      </c>
      <c r="BH6" s="680"/>
      <c r="BI6" s="680"/>
      <c r="BJ6" s="680"/>
      <c r="BK6" s="680"/>
      <c r="BL6" s="680"/>
      <c r="BM6" s="680"/>
      <c r="BN6" s="681"/>
      <c r="BO6" s="682">
        <v>99.7</v>
      </c>
      <c r="BP6" s="682"/>
      <c r="BQ6" s="682"/>
      <c r="BR6" s="682"/>
      <c r="BS6" s="683" t="s">
        <v>229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66666</v>
      </c>
      <c r="CS6" s="680"/>
      <c r="CT6" s="680"/>
      <c r="CU6" s="680"/>
      <c r="CV6" s="680"/>
      <c r="CW6" s="680"/>
      <c r="CX6" s="680"/>
      <c r="CY6" s="681"/>
      <c r="CZ6" s="673">
        <v>0.9</v>
      </c>
      <c r="DA6" s="674"/>
      <c r="DB6" s="674"/>
      <c r="DC6" s="693"/>
      <c r="DD6" s="688" t="s">
        <v>129</v>
      </c>
      <c r="DE6" s="680"/>
      <c r="DF6" s="680"/>
      <c r="DG6" s="680"/>
      <c r="DH6" s="680"/>
      <c r="DI6" s="680"/>
      <c r="DJ6" s="680"/>
      <c r="DK6" s="680"/>
      <c r="DL6" s="680"/>
      <c r="DM6" s="680"/>
      <c r="DN6" s="680"/>
      <c r="DO6" s="680"/>
      <c r="DP6" s="681"/>
      <c r="DQ6" s="688">
        <v>66666</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1870</v>
      </c>
      <c r="S7" s="680"/>
      <c r="T7" s="680"/>
      <c r="U7" s="680"/>
      <c r="V7" s="680"/>
      <c r="W7" s="680"/>
      <c r="X7" s="680"/>
      <c r="Y7" s="681"/>
      <c r="Z7" s="682">
        <v>0</v>
      </c>
      <c r="AA7" s="682"/>
      <c r="AB7" s="682"/>
      <c r="AC7" s="682"/>
      <c r="AD7" s="683">
        <v>1870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303826</v>
      </c>
      <c r="BH7" s="680"/>
      <c r="BI7" s="680"/>
      <c r="BJ7" s="680"/>
      <c r="BK7" s="680"/>
      <c r="BL7" s="680"/>
      <c r="BM7" s="680"/>
      <c r="BN7" s="681"/>
      <c r="BO7" s="682">
        <v>41.2</v>
      </c>
      <c r="BP7" s="682"/>
      <c r="BQ7" s="682"/>
      <c r="BR7" s="682"/>
      <c r="BS7" s="683" t="s">
        <v>138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1229542</v>
      </c>
      <c r="CS7" s="680"/>
      <c r="CT7" s="680"/>
      <c r="CU7" s="680"/>
      <c r="CV7" s="680"/>
      <c r="CW7" s="680"/>
      <c r="CX7" s="680"/>
      <c r="CY7" s="681"/>
      <c r="CZ7" s="682">
        <v>16.5</v>
      </c>
      <c r="DA7" s="682"/>
      <c r="DB7" s="682"/>
      <c r="DC7" s="682"/>
      <c r="DD7" s="688">
        <v>102993</v>
      </c>
      <c r="DE7" s="680"/>
      <c r="DF7" s="680"/>
      <c r="DG7" s="680"/>
      <c r="DH7" s="680"/>
      <c r="DI7" s="680"/>
      <c r="DJ7" s="680"/>
      <c r="DK7" s="680"/>
      <c r="DL7" s="680"/>
      <c r="DM7" s="680"/>
      <c r="DN7" s="680"/>
      <c r="DO7" s="680"/>
      <c r="DP7" s="681"/>
      <c r="DQ7" s="688">
        <v>933842</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5005</v>
      </c>
      <c r="S8" s="680"/>
      <c r="T8" s="680"/>
      <c r="U8" s="680"/>
      <c r="V8" s="680"/>
      <c r="W8" s="680"/>
      <c r="X8" s="680"/>
      <c r="Y8" s="681"/>
      <c r="Z8" s="682">
        <v>0.1</v>
      </c>
      <c r="AA8" s="682"/>
      <c r="AB8" s="682"/>
      <c r="AC8" s="682"/>
      <c r="AD8" s="683">
        <v>5005</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13870</v>
      </c>
      <c r="BH8" s="680"/>
      <c r="BI8" s="680"/>
      <c r="BJ8" s="680"/>
      <c r="BK8" s="680"/>
      <c r="BL8" s="680"/>
      <c r="BM8" s="680"/>
      <c r="BN8" s="681"/>
      <c r="BO8" s="682">
        <v>1.9</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1627956</v>
      </c>
      <c r="CS8" s="680"/>
      <c r="CT8" s="680"/>
      <c r="CU8" s="680"/>
      <c r="CV8" s="680"/>
      <c r="CW8" s="680"/>
      <c r="CX8" s="680"/>
      <c r="CY8" s="681"/>
      <c r="CZ8" s="682">
        <v>21.9</v>
      </c>
      <c r="DA8" s="682"/>
      <c r="DB8" s="682"/>
      <c r="DC8" s="682"/>
      <c r="DD8" s="688">
        <v>14107</v>
      </c>
      <c r="DE8" s="680"/>
      <c r="DF8" s="680"/>
      <c r="DG8" s="680"/>
      <c r="DH8" s="680"/>
      <c r="DI8" s="680"/>
      <c r="DJ8" s="680"/>
      <c r="DK8" s="680"/>
      <c r="DL8" s="680"/>
      <c r="DM8" s="680"/>
      <c r="DN8" s="680"/>
      <c r="DO8" s="680"/>
      <c r="DP8" s="681"/>
      <c r="DQ8" s="688">
        <v>1075295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4325</v>
      </c>
      <c r="S9" s="680"/>
      <c r="T9" s="680"/>
      <c r="U9" s="680"/>
      <c r="V9" s="680"/>
      <c r="W9" s="680"/>
      <c r="X9" s="680"/>
      <c r="Y9" s="681"/>
      <c r="Z9" s="682">
        <v>0.1</v>
      </c>
      <c r="AA9" s="682"/>
      <c r="AB9" s="682"/>
      <c r="AC9" s="682"/>
      <c r="AD9" s="683">
        <v>4325</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250108</v>
      </c>
      <c r="BH9" s="680"/>
      <c r="BI9" s="680"/>
      <c r="BJ9" s="680"/>
      <c r="BK9" s="680"/>
      <c r="BL9" s="680"/>
      <c r="BM9" s="680"/>
      <c r="BN9" s="681"/>
      <c r="BO9" s="682">
        <v>33.9</v>
      </c>
      <c r="BP9" s="682"/>
      <c r="BQ9" s="682"/>
      <c r="BR9" s="682"/>
      <c r="BS9" s="688" t="s">
        <v>229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715011</v>
      </c>
      <c r="CS9" s="680"/>
      <c r="CT9" s="680"/>
      <c r="CU9" s="680"/>
      <c r="CV9" s="680"/>
      <c r="CW9" s="680"/>
      <c r="CX9" s="680"/>
      <c r="CY9" s="681"/>
      <c r="CZ9" s="682">
        <v>9.6</v>
      </c>
      <c r="DA9" s="682"/>
      <c r="DB9" s="682"/>
      <c r="DC9" s="682"/>
      <c r="DD9" s="688">
        <v>15424</v>
      </c>
      <c r="DE9" s="680"/>
      <c r="DF9" s="680"/>
      <c r="DG9" s="680"/>
      <c r="DH9" s="680"/>
      <c r="DI9" s="680"/>
      <c r="DJ9" s="680"/>
      <c r="DK9" s="680"/>
      <c r="DL9" s="680"/>
      <c r="DM9" s="680"/>
      <c r="DN9" s="680"/>
      <c r="DO9" s="680"/>
      <c r="DP9" s="681"/>
      <c r="DQ9" s="688">
        <v>663309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18235</v>
      </c>
      <c r="BH10" s="680"/>
      <c r="BI10" s="680"/>
      <c r="BJ10" s="680"/>
      <c r="BK10" s="680"/>
      <c r="BL10" s="680"/>
      <c r="BM10" s="680"/>
      <c r="BN10" s="681"/>
      <c r="BO10" s="682">
        <v>2.5</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229</v>
      </c>
      <c r="CS10" s="680"/>
      <c r="CT10" s="680"/>
      <c r="CU10" s="680"/>
      <c r="CV10" s="680"/>
      <c r="CW10" s="680"/>
      <c r="CX10" s="680"/>
      <c r="CY10" s="681"/>
      <c r="CZ10" s="682" t="s">
        <v>129</v>
      </c>
      <c r="DA10" s="682"/>
      <c r="DB10" s="682"/>
      <c r="DC10" s="682"/>
      <c r="DD10" s="688" t="s">
        <v>229</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21613</v>
      </c>
      <c r="BH11" s="680"/>
      <c r="BI11" s="680"/>
      <c r="BJ11" s="680"/>
      <c r="BK11" s="680"/>
      <c r="BL11" s="680"/>
      <c r="BM11" s="680"/>
      <c r="BN11" s="681"/>
      <c r="BO11" s="682">
        <v>2.9</v>
      </c>
      <c r="BP11" s="682"/>
      <c r="BQ11" s="682"/>
      <c r="BR11" s="682"/>
      <c r="BS11" s="688" t="s">
        <v>129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762215</v>
      </c>
      <c r="CS11" s="680"/>
      <c r="CT11" s="680"/>
      <c r="CU11" s="680"/>
      <c r="CV11" s="680"/>
      <c r="CW11" s="680"/>
      <c r="CX11" s="680"/>
      <c r="CY11" s="681"/>
      <c r="CZ11" s="682">
        <v>10.199999999999999</v>
      </c>
      <c r="DA11" s="682"/>
      <c r="DB11" s="682"/>
      <c r="DC11" s="682"/>
      <c r="DD11" s="688">
        <v>373773</v>
      </c>
      <c r="DE11" s="680"/>
      <c r="DF11" s="680"/>
      <c r="DG11" s="680"/>
      <c r="DH11" s="680"/>
      <c r="DI11" s="680"/>
      <c r="DJ11" s="680"/>
      <c r="DK11" s="680"/>
      <c r="DL11" s="680"/>
      <c r="DM11" s="680"/>
      <c r="DN11" s="680"/>
      <c r="DO11" s="680"/>
      <c r="DP11" s="681"/>
      <c r="DQ11" s="688">
        <v>240647</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158748</v>
      </c>
      <c r="S12" s="680"/>
      <c r="T12" s="680"/>
      <c r="U12" s="680"/>
      <c r="V12" s="680"/>
      <c r="W12" s="680"/>
      <c r="X12" s="680"/>
      <c r="Y12" s="681"/>
      <c r="Z12" s="682">
        <v>2</v>
      </c>
      <c r="AA12" s="682"/>
      <c r="AB12" s="682"/>
      <c r="AC12" s="682"/>
      <c r="AD12" s="683">
        <v>158748</v>
      </c>
      <c r="AE12" s="683"/>
      <c r="AF12" s="683"/>
      <c r="AG12" s="683"/>
      <c r="AH12" s="683"/>
      <c r="AI12" s="683"/>
      <c r="AJ12" s="683"/>
      <c r="AK12" s="683"/>
      <c r="AL12" s="684">
        <v>3.4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333443</v>
      </c>
      <c r="BH12" s="680"/>
      <c r="BI12" s="680"/>
      <c r="BJ12" s="680"/>
      <c r="BK12" s="680"/>
      <c r="BL12" s="680"/>
      <c r="BM12" s="680"/>
      <c r="BN12" s="681"/>
      <c r="BO12" s="682">
        <v>45.2</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159631</v>
      </c>
      <c r="CS12" s="680"/>
      <c r="CT12" s="680"/>
      <c r="CU12" s="680"/>
      <c r="CV12" s="680"/>
      <c r="CW12" s="680"/>
      <c r="CX12" s="680"/>
      <c r="CY12" s="681"/>
      <c r="CZ12" s="682">
        <v>2.1</v>
      </c>
      <c r="DA12" s="682"/>
      <c r="DB12" s="682"/>
      <c r="DC12" s="682"/>
      <c r="DD12" s="688">
        <v>32281</v>
      </c>
      <c r="DE12" s="680"/>
      <c r="DF12" s="680"/>
      <c r="DG12" s="680"/>
      <c r="DH12" s="680"/>
      <c r="DI12" s="680"/>
      <c r="DJ12" s="680"/>
      <c r="DK12" s="680"/>
      <c r="DL12" s="680"/>
      <c r="DM12" s="680"/>
      <c r="DN12" s="680"/>
      <c r="DO12" s="680"/>
      <c r="DP12" s="681"/>
      <c r="DQ12" s="688">
        <v>122678</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229</v>
      </c>
      <c r="S13" s="680"/>
      <c r="T13" s="680"/>
      <c r="U13" s="680"/>
      <c r="V13" s="680"/>
      <c r="W13" s="680"/>
      <c r="X13" s="680"/>
      <c r="Y13" s="681"/>
      <c r="Z13" s="682" t="s">
        <v>229</v>
      </c>
      <c r="AA13" s="682"/>
      <c r="AB13" s="682"/>
      <c r="AC13" s="682"/>
      <c r="AD13" s="683" t="s">
        <v>138</v>
      </c>
      <c r="AE13" s="683"/>
      <c r="AF13" s="683"/>
      <c r="AG13" s="683"/>
      <c r="AH13" s="683"/>
      <c r="AI13" s="683"/>
      <c r="AJ13" s="683"/>
      <c r="AK13" s="683"/>
      <c r="AL13" s="684" t="s">
        <v>138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332586</v>
      </c>
      <c r="BH13" s="680"/>
      <c r="BI13" s="680"/>
      <c r="BJ13" s="680"/>
      <c r="BK13" s="680"/>
      <c r="BL13" s="680"/>
      <c r="BM13" s="680"/>
      <c r="BN13" s="681"/>
      <c r="BO13" s="682">
        <v>45.1</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767480</v>
      </c>
      <c r="CS13" s="680"/>
      <c r="CT13" s="680"/>
      <c r="CU13" s="680"/>
      <c r="CV13" s="680"/>
      <c r="CW13" s="680"/>
      <c r="CX13" s="680"/>
      <c r="CY13" s="681"/>
      <c r="CZ13" s="682">
        <v>10.3</v>
      </c>
      <c r="DA13" s="682"/>
      <c r="DB13" s="682"/>
      <c r="DC13" s="682"/>
      <c r="DD13" s="688">
        <v>392699</v>
      </c>
      <c r="DE13" s="680"/>
      <c r="DF13" s="680"/>
      <c r="DG13" s="680"/>
      <c r="DH13" s="680"/>
      <c r="DI13" s="680"/>
      <c r="DJ13" s="680"/>
      <c r="DK13" s="680"/>
      <c r="DL13" s="680"/>
      <c r="DM13" s="680"/>
      <c r="DN13" s="680"/>
      <c r="DO13" s="680"/>
      <c r="DP13" s="681"/>
      <c r="DQ13" s="688">
        <v>367702</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229</v>
      </c>
      <c r="AA14" s="682"/>
      <c r="AB14" s="682"/>
      <c r="AC14" s="682"/>
      <c r="AD14" s="683" t="s">
        <v>138</v>
      </c>
      <c r="AE14" s="683"/>
      <c r="AF14" s="683"/>
      <c r="AG14" s="683"/>
      <c r="AH14" s="683"/>
      <c r="AI14" s="683"/>
      <c r="AJ14" s="683"/>
      <c r="AK14" s="683"/>
      <c r="AL14" s="684" t="s">
        <v>138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33634</v>
      </c>
      <c r="BH14" s="680"/>
      <c r="BI14" s="680"/>
      <c r="BJ14" s="680"/>
      <c r="BK14" s="680"/>
      <c r="BL14" s="680"/>
      <c r="BM14" s="680"/>
      <c r="BN14" s="681"/>
      <c r="BO14" s="682">
        <v>4.5999999999999996</v>
      </c>
      <c r="BP14" s="682"/>
      <c r="BQ14" s="682"/>
      <c r="BR14" s="682"/>
      <c r="BS14" s="688" t="s">
        <v>138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486447</v>
      </c>
      <c r="CS14" s="680"/>
      <c r="CT14" s="680"/>
      <c r="CU14" s="680"/>
      <c r="CV14" s="680"/>
      <c r="CW14" s="680"/>
      <c r="CX14" s="680"/>
      <c r="CY14" s="681"/>
      <c r="CZ14" s="682">
        <v>6.5</v>
      </c>
      <c r="DA14" s="682"/>
      <c r="DB14" s="682"/>
      <c r="DC14" s="682"/>
      <c r="DD14" s="688">
        <v>66842</v>
      </c>
      <c r="DE14" s="680"/>
      <c r="DF14" s="680"/>
      <c r="DG14" s="680"/>
      <c r="DH14" s="680"/>
      <c r="DI14" s="680"/>
      <c r="DJ14" s="680"/>
      <c r="DK14" s="680"/>
      <c r="DL14" s="680"/>
      <c r="DM14" s="680"/>
      <c r="DN14" s="680"/>
      <c r="DO14" s="680"/>
      <c r="DP14" s="681"/>
      <c r="DQ14" s="688">
        <v>379295</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14110</v>
      </c>
      <c r="S15" s="680"/>
      <c r="T15" s="680"/>
      <c r="U15" s="680"/>
      <c r="V15" s="680"/>
      <c r="W15" s="680"/>
      <c r="X15" s="680"/>
      <c r="Y15" s="681"/>
      <c r="Z15" s="682">
        <v>0.2</v>
      </c>
      <c r="AA15" s="682"/>
      <c r="AB15" s="682"/>
      <c r="AC15" s="682"/>
      <c r="AD15" s="683">
        <v>14110</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64568</v>
      </c>
      <c r="BH15" s="680"/>
      <c r="BI15" s="680"/>
      <c r="BJ15" s="680"/>
      <c r="BK15" s="680"/>
      <c r="BL15" s="680"/>
      <c r="BM15" s="680"/>
      <c r="BN15" s="681"/>
      <c r="BO15" s="682">
        <v>8.8000000000000007</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681001</v>
      </c>
      <c r="CS15" s="680"/>
      <c r="CT15" s="680"/>
      <c r="CU15" s="680"/>
      <c r="CV15" s="680"/>
      <c r="CW15" s="680"/>
      <c r="CX15" s="680"/>
      <c r="CY15" s="681"/>
      <c r="CZ15" s="682">
        <v>9.1999999999999993</v>
      </c>
      <c r="DA15" s="682"/>
      <c r="DB15" s="682"/>
      <c r="DC15" s="682"/>
      <c r="DD15" s="688">
        <v>179024</v>
      </c>
      <c r="DE15" s="680"/>
      <c r="DF15" s="680"/>
      <c r="DG15" s="680"/>
      <c r="DH15" s="680"/>
      <c r="DI15" s="680"/>
      <c r="DJ15" s="680"/>
      <c r="DK15" s="680"/>
      <c r="DL15" s="680"/>
      <c r="DM15" s="680"/>
      <c r="DN15" s="680"/>
      <c r="DO15" s="680"/>
      <c r="DP15" s="681"/>
      <c r="DQ15" s="688">
        <v>523300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229</v>
      </c>
      <c r="S16" s="680"/>
      <c r="T16" s="680"/>
      <c r="U16" s="680"/>
      <c r="V16" s="680"/>
      <c r="W16" s="680"/>
      <c r="X16" s="680"/>
      <c r="Y16" s="681"/>
      <c r="Z16" s="682" t="s">
        <v>129</v>
      </c>
      <c r="AA16" s="682"/>
      <c r="AB16" s="682"/>
      <c r="AC16" s="682"/>
      <c r="AD16" s="683" t="s">
        <v>229</v>
      </c>
      <c r="AE16" s="683"/>
      <c r="AF16" s="683"/>
      <c r="AG16" s="683"/>
      <c r="AH16" s="683"/>
      <c r="AI16" s="683"/>
      <c r="AJ16" s="683"/>
      <c r="AK16" s="683"/>
      <c r="AL16" s="684" t="s">
        <v>229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229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103488</v>
      </c>
      <c r="CS16" s="680"/>
      <c r="CT16" s="680"/>
      <c r="CU16" s="680"/>
      <c r="CV16" s="680"/>
      <c r="CW16" s="680"/>
      <c r="CX16" s="680"/>
      <c r="CY16" s="681"/>
      <c r="CZ16" s="682">
        <v>1.4</v>
      </c>
      <c r="DA16" s="682"/>
      <c r="DB16" s="682"/>
      <c r="DC16" s="682"/>
      <c r="DD16" s="688" t="s">
        <v>138</v>
      </c>
      <c r="DE16" s="680"/>
      <c r="DF16" s="680"/>
      <c r="DG16" s="680"/>
      <c r="DH16" s="680"/>
      <c r="DI16" s="680"/>
      <c r="DJ16" s="680"/>
      <c r="DK16" s="680"/>
      <c r="DL16" s="680"/>
      <c r="DM16" s="680"/>
      <c r="DN16" s="680"/>
      <c r="DO16" s="680"/>
      <c r="DP16" s="681"/>
      <c r="DQ16" s="688">
        <v>35409</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1245</v>
      </c>
      <c r="S17" s="680"/>
      <c r="T17" s="680"/>
      <c r="U17" s="680"/>
      <c r="V17" s="680"/>
      <c r="W17" s="680"/>
      <c r="X17" s="680"/>
      <c r="Y17" s="681"/>
      <c r="Z17" s="682">
        <v>0</v>
      </c>
      <c r="AA17" s="682"/>
      <c r="AB17" s="682"/>
      <c r="AC17" s="682"/>
      <c r="AD17" s="683">
        <v>1245</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842738</v>
      </c>
      <c r="CS17" s="680"/>
      <c r="CT17" s="680"/>
      <c r="CU17" s="680"/>
      <c r="CV17" s="680"/>
      <c r="CW17" s="680"/>
      <c r="CX17" s="680"/>
      <c r="CY17" s="681"/>
      <c r="CZ17" s="682">
        <v>11.3</v>
      </c>
      <c r="DA17" s="682"/>
      <c r="DB17" s="682"/>
      <c r="DC17" s="682"/>
      <c r="DD17" s="688" t="s">
        <v>229</v>
      </c>
      <c r="DE17" s="680"/>
      <c r="DF17" s="680"/>
      <c r="DG17" s="680"/>
      <c r="DH17" s="680"/>
      <c r="DI17" s="680"/>
      <c r="DJ17" s="680"/>
      <c r="DK17" s="680"/>
      <c r="DL17" s="680"/>
      <c r="DM17" s="680"/>
      <c r="DN17" s="680"/>
      <c r="DO17" s="680"/>
      <c r="DP17" s="681"/>
      <c r="DQ17" s="688">
        <v>821486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4092118</v>
      </c>
      <c r="S18" s="680"/>
      <c r="T18" s="680"/>
      <c r="U18" s="680"/>
      <c r="V18" s="680"/>
      <c r="W18" s="680"/>
      <c r="X18" s="680"/>
      <c r="Y18" s="681"/>
      <c r="Z18" s="682">
        <v>51.8</v>
      </c>
      <c r="AA18" s="682"/>
      <c r="AB18" s="682"/>
      <c r="AC18" s="682"/>
      <c r="AD18" s="683">
        <v>3582054</v>
      </c>
      <c r="AE18" s="683"/>
      <c r="AF18" s="683"/>
      <c r="AG18" s="683"/>
      <c r="AH18" s="683"/>
      <c r="AI18" s="683"/>
      <c r="AJ18" s="683"/>
      <c r="AK18" s="683"/>
      <c r="AL18" s="684">
        <v>77.599999999999994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229</v>
      </c>
      <c r="BP18" s="682"/>
      <c r="BQ18" s="682"/>
      <c r="BR18" s="682"/>
      <c r="BS18" s="688" t="s">
        <v>229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3582054</v>
      </c>
      <c r="S19" s="680"/>
      <c r="T19" s="680"/>
      <c r="U19" s="680"/>
      <c r="V19" s="680"/>
      <c r="W19" s="680"/>
      <c r="X19" s="680"/>
      <c r="Y19" s="681"/>
      <c r="Z19" s="682">
        <v>45.4</v>
      </c>
      <c r="AA19" s="682"/>
      <c r="AB19" s="682"/>
      <c r="AC19" s="682"/>
      <c r="AD19" s="683">
        <v>3582054</v>
      </c>
      <c r="AE19" s="683"/>
      <c r="AF19" s="683"/>
      <c r="AG19" s="683"/>
      <c r="AH19" s="683"/>
      <c r="AI19" s="683"/>
      <c r="AJ19" s="683"/>
      <c r="AK19" s="683"/>
      <c r="AL19" s="684">
        <v>77.599999999999994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2106</v>
      </c>
      <c r="BH19" s="680"/>
      <c r="BI19" s="680"/>
      <c r="BJ19" s="680"/>
      <c r="BK19" s="680"/>
      <c r="BL19" s="680"/>
      <c r="BM19" s="680"/>
      <c r="BN19" s="681"/>
      <c r="BO19" s="682">
        <v>0.3</v>
      </c>
      <c r="BP19" s="682"/>
      <c r="BQ19" s="682"/>
      <c r="BR19" s="682"/>
      <c r="BS19" s="688" t="s">
        <v>229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510064</v>
      </c>
      <c r="S20" s="680"/>
      <c r="T20" s="680"/>
      <c r="U20" s="680"/>
      <c r="V20" s="680"/>
      <c r="W20" s="680"/>
      <c r="X20" s="680"/>
      <c r="Y20" s="681"/>
      <c r="Z20" s="682">
        <v>6.5</v>
      </c>
      <c r="AA20" s="682"/>
      <c r="AB20" s="682"/>
      <c r="AC20" s="682"/>
      <c r="AD20" s="683" t="s">
        <v>138</v>
      </c>
      <c r="AE20" s="683"/>
      <c r="AF20" s="683"/>
      <c r="AG20" s="683"/>
      <c r="AH20" s="683"/>
      <c r="AI20" s="683"/>
      <c r="AJ20" s="683"/>
      <c r="AK20" s="683"/>
      <c r="AL20" s="684" t="s">
        <v>229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2106</v>
      </c>
      <c r="BH20" s="680"/>
      <c r="BI20" s="680"/>
      <c r="BJ20" s="680"/>
      <c r="BK20" s="680"/>
      <c r="BL20" s="680"/>
      <c r="BM20" s="680"/>
      <c r="BN20" s="681"/>
      <c r="BO20" s="682">
        <v>0.3</v>
      </c>
      <c r="BP20" s="682"/>
      <c r="BQ20" s="682"/>
      <c r="BR20" s="682"/>
      <c r="BS20" s="688" t="s">
        <v>229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7442175</v>
      </c>
      <c r="CS20" s="680"/>
      <c r="CT20" s="680"/>
      <c r="CU20" s="680"/>
      <c r="CV20" s="680"/>
      <c r="CW20" s="680"/>
      <c r="CX20" s="680"/>
      <c r="CY20" s="681"/>
      <c r="CZ20" s="682">
        <v>100</v>
      </c>
      <c r="DA20" s="682"/>
      <c r="DB20" s="682"/>
      <c r="DC20" s="682"/>
      <c r="DD20" s="688">
        <v>1177143</v>
      </c>
      <c r="DE20" s="680"/>
      <c r="DF20" s="680"/>
      <c r="DG20" s="680"/>
      <c r="DH20" s="680"/>
      <c r="DI20" s="680"/>
      <c r="DJ20" s="680"/>
      <c r="DK20" s="680"/>
      <c r="DL20" s="680"/>
      <c r="DM20" s="680"/>
      <c r="DN20" s="680"/>
      <c r="DO20" s="680"/>
      <c r="DP20" s="681"/>
      <c r="DQ20" s="688">
        <v>5229629</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2106</v>
      </c>
      <c r="BH21" s="680"/>
      <c r="BI21" s="680"/>
      <c r="BJ21" s="680"/>
      <c r="BK21" s="680"/>
      <c r="BL21" s="680"/>
      <c r="BM21" s="680"/>
      <c r="BN21" s="681"/>
      <c r="BO21" s="682">
        <v>0.3</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5078667</v>
      </c>
      <c r="S22" s="680"/>
      <c r="T22" s="680"/>
      <c r="U22" s="680"/>
      <c r="V22" s="680"/>
      <c r="W22" s="680"/>
      <c r="X22" s="680"/>
      <c r="Y22" s="681"/>
      <c r="Z22" s="682">
        <v>64.3</v>
      </c>
      <c r="AA22" s="682"/>
      <c r="AB22" s="682"/>
      <c r="AC22" s="682"/>
      <c r="AD22" s="683">
        <v>4568603</v>
      </c>
      <c r="AE22" s="683"/>
      <c r="AF22" s="683"/>
      <c r="AG22" s="683"/>
      <c r="AH22" s="683"/>
      <c r="AI22" s="683"/>
      <c r="AJ22" s="683"/>
      <c r="AK22" s="683"/>
      <c r="AL22" s="684">
        <v>99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229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983</v>
      </c>
      <c r="S23" s="680"/>
      <c r="T23" s="680"/>
      <c r="U23" s="680"/>
      <c r="V23" s="680"/>
      <c r="W23" s="680"/>
      <c r="X23" s="680"/>
      <c r="Y23" s="681"/>
      <c r="Z23" s="682">
        <v>0</v>
      </c>
      <c r="AA23" s="682"/>
      <c r="AB23" s="682"/>
      <c r="AC23" s="682"/>
      <c r="AD23" s="683">
        <v>983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229</v>
      </c>
      <c r="BP23" s="682"/>
      <c r="BQ23" s="682"/>
      <c r="BR23" s="682"/>
      <c r="BS23" s="688" t="s">
        <v>129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46786</v>
      </c>
      <c r="S24" s="680"/>
      <c r="T24" s="680"/>
      <c r="U24" s="680"/>
      <c r="V24" s="680"/>
      <c r="W24" s="680"/>
      <c r="X24" s="680"/>
      <c r="Y24" s="681"/>
      <c r="Z24" s="682">
        <v>0.6</v>
      </c>
      <c r="AA24" s="682"/>
      <c r="AB24" s="682"/>
      <c r="AC24" s="682"/>
      <c r="AD24" s="683" t="s">
        <v>138</v>
      </c>
      <c r="AE24" s="683"/>
      <c r="AF24" s="683"/>
      <c r="AG24" s="683"/>
      <c r="AH24" s="683"/>
      <c r="AI24" s="683"/>
      <c r="AJ24" s="683"/>
      <c r="AK24" s="683"/>
      <c r="AL24" s="684" t="s">
        <v>129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229</v>
      </c>
      <c r="BH24" s="680"/>
      <c r="BI24" s="680"/>
      <c r="BJ24" s="680"/>
      <c r="BK24" s="680"/>
      <c r="BL24" s="680"/>
      <c r="BM24" s="680"/>
      <c r="BN24" s="681"/>
      <c r="BO24" s="682" t="s">
        <v>129</v>
      </c>
      <c r="BP24" s="682"/>
      <c r="BQ24" s="682"/>
      <c r="BR24" s="682"/>
      <c r="BS24" s="688" t="s">
        <v>229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2155968</v>
      </c>
      <c r="CS24" s="669"/>
      <c r="CT24" s="669"/>
      <c r="CU24" s="669"/>
      <c r="CV24" s="669"/>
      <c r="CW24" s="669"/>
      <c r="CX24" s="669"/>
      <c r="CY24" s="670"/>
      <c r="CZ24" s="673">
        <v>29</v>
      </c>
      <c r="DA24" s="674"/>
      <c r="DB24" s="674"/>
      <c r="DC24" s="693"/>
      <c r="DD24" s="712">
        <v>1783408</v>
      </c>
      <c r="DE24" s="669"/>
      <c r="DF24" s="669"/>
      <c r="DG24" s="669"/>
      <c r="DH24" s="669"/>
      <c r="DI24" s="669"/>
      <c r="DJ24" s="669"/>
      <c r="DK24" s="670"/>
      <c r="DL24" s="712">
        <v>1702076</v>
      </c>
      <c r="DM24" s="669"/>
      <c r="DN24" s="669"/>
      <c r="DO24" s="669"/>
      <c r="DP24" s="669"/>
      <c r="DQ24" s="669"/>
      <c r="DR24" s="669"/>
      <c r="DS24" s="669"/>
      <c r="DT24" s="669"/>
      <c r="DU24" s="669"/>
      <c r="DV24" s="670"/>
      <c r="DW24" s="673">
        <v>35.5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101842</v>
      </c>
      <c r="S25" s="680"/>
      <c r="T25" s="680"/>
      <c r="U25" s="680"/>
      <c r="V25" s="680"/>
      <c r="W25" s="680"/>
      <c r="X25" s="680"/>
      <c r="Y25" s="681"/>
      <c r="Z25" s="682">
        <v>1.3</v>
      </c>
      <c r="AA25" s="682"/>
      <c r="AB25" s="682"/>
      <c r="AC25" s="682"/>
      <c r="AD25" s="683" t="s">
        <v>138</v>
      </c>
      <c r="AE25" s="683"/>
      <c r="AF25" s="683"/>
      <c r="AG25" s="683"/>
      <c r="AH25" s="683"/>
      <c r="AI25" s="683"/>
      <c r="AJ25" s="683"/>
      <c r="AK25" s="683"/>
      <c r="AL25" s="684" t="s">
        <v>138</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229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847629</v>
      </c>
      <c r="CS25" s="715"/>
      <c r="CT25" s="715"/>
      <c r="CU25" s="715"/>
      <c r="CV25" s="715"/>
      <c r="CW25" s="715"/>
      <c r="CX25" s="715"/>
      <c r="CY25" s="716"/>
      <c r="CZ25" s="684">
        <v>11.4</v>
      </c>
      <c r="DA25" s="713"/>
      <c r="DB25" s="713"/>
      <c r="DC25" s="717"/>
      <c r="DD25" s="688">
        <v>820830</v>
      </c>
      <c r="DE25" s="715"/>
      <c r="DF25" s="715"/>
      <c r="DG25" s="715"/>
      <c r="DH25" s="715"/>
      <c r="DI25" s="715"/>
      <c r="DJ25" s="715"/>
      <c r="DK25" s="716"/>
      <c r="DL25" s="688">
        <v>806824</v>
      </c>
      <c r="DM25" s="715"/>
      <c r="DN25" s="715"/>
      <c r="DO25" s="715"/>
      <c r="DP25" s="715"/>
      <c r="DQ25" s="715"/>
      <c r="DR25" s="715"/>
      <c r="DS25" s="715"/>
      <c r="DT25" s="715"/>
      <c r="DU25" s="715"/>
      <c r="DV25" s="716"/>
      <c r="DW25" s="684">
        <v>16.8</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5459</v>
      </c>
      <c r="S26" s="680"/>
      <c r="T26" s="680"/>
      <c r="U26" s="680"/>
      <c r="V26" s="680"/>
      <c r="W26" s="680"/>
      <c r="X26" s="680"/>
      <c r="Y26" s="681"/>
      <c r="Z26" s="682">
        <v>0.1</v>
      </c>
      <c r="AA26" s="682"/>
      <c r="AB26" s="682"/>
      <c r="AC26" s="682"/>
      <c r="AD26" s="683" t="s">
        <v>229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229</v>
      </c>
      <c r="BP26" s="682"/>
      <c r="BQ26" s="682"/>
      <c r="BR26" s="682"/>
      <c r="BS26" s="688" t="s">
        <v>138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519984</v>
      </c>
      <c r="CS26" s="680"/>
      <c r="CT26" s="680"/>
      <c r="CU26" s="680"/>
      <c r="CV26" s="680"/>
      <c r="CW26" s="680"/>
      <c r="CX26" s="680"/>
      <c r="CY26" s="681"/>
      <c r="CZ26" s="684">
        <v>7</v>
      </c>
      <c r="DA26" s="713"/>
      <c r="DB26" s="713"/>
      <c r="DC26" s="717"/>
      <c r="DD26" s="688">
        <v>498024</v>
      </c>
      <c r="DE26" s="680"/>
      <c r="DF26" s="680"/>
      <c r="DG26" s="680"/>
      <c r="DH26" s="680"/>
      <c r="DI26" s="680"/>
      <c r="DJ26" s="680"/>
      <c r="DK26" s="681"/>
      <c r="DL26" s="688" t="s">
        <v>129</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464355</v>
      </c>
      <c r="S27" s="680"/>
      <c r="T27" s="680"/>
      <c r="U27" s="680"/>
      <c r="V27" s="680"/>
      <c r="W27" s="680"/>
      <c r="X27" s="680"/>
      <c r="Y27" s="681"/>
      <c r="Z27" s="682">
        <v>5.9</v>
      </c>
      <c r="AA27" s="682"/>
      <c r="AB27" s="682"/>
      <c r="AC27" s="682"/>
      <c r="AD27" s="683" t="s">
        <v>138</v>
      </c>
      <c r="AE27" s="683"/>
      <c r="AF27" s="683"/>
      <c r="AG27" s="683"/>
      <c r="AH27" s="683"/>
      <c r="AI27" s="683"/>
      <c r="AJ27" s="683"/>
      <c r="AK27" s="683"/>
      <c r="AL27" s="684" t="s">
        <v>138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737577</v>
      </c>
      <c r="BH27" s="680"/>
      <c r="BI27" s="680"/>
      <c r="BJ27" s="680"/>
      <c r="BK27" s="680"/>
      <c r="BL27" s="680"/>
      <c r="BM27" s="680"/>
      <c r="BN27" s="681"/>
      <c r="BO27" s="682">
        <v>100</v>
      </c>
      <c r="BP27" s="682"/>
      <c r="BQ27" s="682"/>
      <c r="BR27" s="682"/>
      <c r="BS27" s="688" t="s">
        <v>138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465601</v>
      </c>
      <c r="CS27" s="715"/>
      <c r="CT27" s="715"/>
      <c r="CU27" s="715"/>
      <c r="CV27" s="715"/>
      <c r="CW27" s="715"/>
      <c r="CX27" s="715"/>
      <c r="CY27" s="716"/>
      <c r="CZ27" s="684">
        <v>6.3</v>
      </c>
      <c r="DA27" s="713"/>
      <c r="DB27" s="713"/>
      <c r="DC27" s="717"/>
      <c r="DD27" s="688">
        <v>141092</v>
      </c>
      <c r="DE27" s="715"/>
      <c r="DF27" s="715"/>
      <c r="DG27" s="715"/>
      <c r="DH27" s="715"/>
      <c r="DI27" s="715"/>
      <c r="DJ27" s="715"/>
      <c r="DK27" s="716"/>
      <c r="DL27" s="688">
        <v>141022</v>
      </c>
      <c r="DM27" s="715"/>
      <c r="DN27" s="715"/>
      <c r="DO27" s="715"/>
      <c r="DP27" s="715"/>
      <c r="DQ27" s="715"/>
      <c r="DR27" s="715"/>
      <c r="DS27" s="715"/>
      <c r="DT27" s="715"/>
      <c r="DU27" s="715"/>
      <c r="DV27" s="716"/>
      <c r="DW27" s="684">
        <v>2.9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229</v>
      </c>
      <c r="AA28" s="682"/>
      <c r="AB28" s="682"/>
      <c r="AC28" s="682"/>
      <c r="AD28" s="683" t="s">
        <v>138</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842738</v>
      </c>
      <c r="CS28" s="680"/>
      <c r="CT28" s="680"/>
      <c r="CU28" s="680"/>
      <c r="CV28" s="680"/>
      <c r="CW28" s="680"/>
      <c r="CX28" s="680"/>
      <c r="CY28" s="681"/>
      <c r="CZ28" s="684">
        <v>11.3</v>
      </c>
      <c r="DA28" s="713"/>
      <c r="DB28" s="713"/>
      <c r="DC28" s="717"/>
      <c r="DD28" s="688">
        <v>821486</v>
      </c>
      <c r="DE28" s="680"/>
      <c r="DF28" s="680"/>
      <c r="DG28" s="680"/>
      <c r="DH28" s="680"/>
      <c r="DI28" s="680"/>
      <c r="DJ28" s="680"/>
      <c r="DK28" s="681"/>
      <c r="DL28" s="688">
        <v>754230</v>
      </c>
      <c r="DM28" s="680"/>
      <c r="DN28" s="680"/>
      <c r="DO28" s="680"/>
      <c r="DP28" s="680"/>
      <c r="DQ28" s="680"/>
      <c r="DR28" s="680"/>
      <c r="DS28" s="680"/>
      <c r="DT28" s="680"/>
      <c r="DU28" s="680"/>
      <c r="DV28" s="681"/>
      <c r="DW28" s="684">
        <v>15.7</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733839</v>
      </c>
      <c r="S29" s="680"/>
      <c r="T29" s="680"/>
      <c r="U29" s="680"/>
      <c r="V29" s="680"/>
      <c r="W29" s="680"/>
      <c r="X29" s="680"/>
      <c r="Y29" s="681"/>
      <c r="Z29" s="682">
        <v>9.3000000000000007</v>
      </c>
      <c r="AA29" s="682"/>
      <c r="AB29" s="682"/>
      <c r="AC29" s="682"/>
      <c r="AD29" s="683" t="s">
        <v>129</v>
      </c>
      <c r="AE29" s="683"/>
      <c r="AF29" s="683"/>
      <c r="AG29" s="683"/>
      <c r="AH29" s="683"/>
      <c r="AI29" s="683"/>
      <c r="AJ29" s="683"/>
      <c r="AK29" s="683"/>
      <c r="AL29" s="684" t="s">
        <v>138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842738</v>
      </c>
      <c r="CS29" s="715"/>
      <c r="CT29" s="715"/>
      <c r="CU29" s="715"/>
      <c r="CV29" s="715"/>
      <c r="CW29" s="715"/>
      <c r="CX29" s="715"/>
      <c r="CY29" s="716"/>
      <c r="CZ29" s="684">
        <v>11.3</v>
      </c>
      <c r="DA29" s="713"/>
      <c r="DB29" s="713"/>
      <c r="DC29" s="717"/>
      <c r="DD29" s="688">
        <v>821486</v>
      </c>
      <c r="DE29" s="715"/>
      <c r="DF29" s="715"/>
      <c r="DG29" s="715"/>
      <c r="DH29" s="715"/>
      <c r="DI29" s="715"/>
      <c r="DJ29" s="715"/>
      <c r="DK29" s="716"/>
      <c r="DL29" s="688">
        <v>754230</v>
      </c>
      <c r="DM29" s="715"/>
      <c r="DN29" s="715"/>
      <c r="DO29" s="715"/>
      <c r="DP29" s="715"/>
      <c r="DQ29" s="715"/>
      <c r="DR29" s="715"/>
      <c r="DS29" s="715"/>
      <c r="DT29" s="715"/>
      <c r="DU29" s="715"/>
      <c r="DV29" s="716"/>
      <c r="DW29" s="684">
        <v>15.7</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60662</v>
      </c>
      <c r="S30" s="680"/>
      <c r="T30" s="680"/>
      <c r="U30" s="680"/>
      <c r="V30" s="680"/>
      <c r="W30" s="680"/>
      <c r="X30" s="680"/>
      <c r="Y30" s="681"/>
      <c r="Z30" s="682">
        <v>0.8</v>
      </c>
      <c r="AA30" s="682"/>
      <c r="AB30" s="682"/>
      <c r="AC30" s="682"/>
      <c r="AD30" s="683">
        <v>44626</v>
      </c>
      <c r="AE30" s="683"/>
      <c r="AF30" s="683"/>
      <c r="AG30" s="683"/>
      <c r="AH30" s="683"/>
      <c r="AI30" s="683"/>
      <c r="AJ30" s="683"/>
      <c r="AK30" s="683"/>
      <c r="AL30" s="684">
        <v>1</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98</v>
      </c>
      <c r="BH30" s="740"/>
      <c r="BI30" s="740"/>
      <c r="BJ30" s="740"/>
      <c r="BK30" s="740"/>
      <c r="BL30" s="740"/>
      <c r="BM30" s="674">
        <v>93.8</v>
      </c>
      <c r="BN30" s="740"/>
      <c r="BO30" s="740"/>
      <c r="BP30" s="740"/>
      <c r="BQ30" s="741"/>
      <c r="BR30" s="739">
        <v>98</v>
      </c>
      <c r="BS30" s="740"/>
      <c r="BT30" s="740"/>
      <c r="BU30" s="740"/>
      <c r="BV30" s="740"/>
      <c r="BW30" s="740"/>
      <c r="BX30" s="674">
        <v>93.1</v>
      </c>
      <c r="BY30" s="740"/>
      <c r="BZ30" s="740"/>
      <c r="CA30" s="740"/>
      <c r="CB30" s="741"/>
      <c r="CD30" s="744"/>
      <c r="CE30" s="745"/>
      <c r="CF30" s="694" t="s">
        <v>312</v>
      </c>
      <c r="CG30" s="695"/>
      <c r="CH30" s="695"/>
      <c r="CI30" s="695"/>
      <c r="CJ30" s="695"/>
      <c r="CK30" s="695"/>
      <c r="CL30" s="695"/>
      <c r="CM30" s="695"/>
      <c r="CN30" s="695"/>
      <c r="CO30" s="695"/>
      <c r="CP30" s="695"/>
      <c r="CQ30" s="696"/>
      <c r="CR30" s="679">
        <v>808243</v>
      </c>
      <c r="CS30" s="680"/>
      <c r="CT30" s="680"/>
      <c r="CU30" s="680"/>
      <c r="CV30" s="680"/>
      <c r="CW30" s="680"/>
      <c r="CX30" s="680"/>
      <c r="CY30" s="681"/>
      <c r="CZ30" s="684">
        <v>10.9</v>
      </c>
      <c r="DA30" s="713"/>
      <c r="DB30" s="713"/>
      <c r="DC30" s="717"/>
      <c r="DD30" s="688">
        <v>787142</v>
      </c>
      <c r="DE30" s="680"/>
      <c r="DF30" s="680"/>
      <c r="DG30" s="680"/>
      <c r="DH30" s="680"/>
      <c r="DI30" s="680"/>
      <c r="DJ30" s="680"/>
      <c r="DK30" s="681"/>
      <c r="DL30" s="688">
        <v>719886</v>
      </c>
      <c r="DM30" s="680"/>
      <c r="DN30" s="680"/>
      <c r="DO30" s="680"/>
      <c r="DP30" s="680"/>
      <c r="DQ30" s="680"/>
      <c r="DR30" s="680"/>
      <c r="DS30" s="680"/>
      <c r="DT30" s="680"/>
      <c r="DU30" s="680"/>
      <c r="DV30" s="681"/>
      <c r="DW30" s="684">
        <v>15</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88855</v>
      </c>
      <c r="S31" s="680"/>
      <c r="T31" s="680"/>
      <c r="U31" s="680"/>
      <c r="V31" s="680"/>
      <c r="W31" s="680"/>
      <c r="X31" s="680"/>
      <c r="Y31" s="681"/>
      <c r="Z31" s="682">
        <v>1.1000000000000001</v>
      </c>
      <c r="AA31" s="682"/>
      <c r="AB31" s="682"/>
      <c r="AC31" s="682"/>
      <c r="AD31" s="683" t="s">
        <v>229</v>
      </c>
      <c r="AE31" s="683"/>
      <c r="AF31" s="683"/>
      <c r="AG31" s="683"/>
      <c r="AH31" s="683"/>
      <c r="AI31" s="683"/>
      <c r="AJ31" s="683"/>
      <c r="AK31" s="683"/>
      <c r="AL31" s="684" t="s">
        <v>129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98.4</v>
      </c>
      <c r="BH31" s="715"/>
      <c r="BI31" s="715"/>
      <c r="BJ31" s="715"/>
      <c r="BK31" s="715"/>
      <c r="BL31" s="715"/>
      <c r="BM31" s="685">
        <v>97</v>
      </c>
      <c r="BN31" s="737"/>
      <c r="BO31" s="737"/>
      <c r="BP31" s="737"/>
      <c r="BQ31" s="738"/>
      <c r="BR31" s="736">
        <v>97.7</v>
      </c>
      <c r="BS31" s="715"/>
      <c r="BT31" s="715"/>
      <c r="BU31" s="715"/>
      <c r="BV31" s="715"/>
      <c r="BW31" s="715"/>
      <c r="BX31" s="685">
        <v>97.2</v>
      </c>
      <c r="BY31" s="737"/>
      <c r="BZ31" s="737"/>
      <c r="CA31" s="737"/>
      <c r="CB31" s="738"/>
      <c r="CD31" s="744"/>
      <c r="CE31" s="745"/>
      <c r="CF31" s="694" t="s">
        <v>316</v>
      </c>
      <c r="CG31" s="695"/>
      <c r="CH31" s="695"/>
      <c r="CI31" s="695"/>
      <c r="CJ31" s="695"/>
      <c r="CK31" s="695"/>
      <c r="CL31" s="695"/>
      <c r="CM31" s="695"/>
      <c r="CN31" s="695"/>
      <c r="CO31" s="695"/>
      <c r="CP31" s="695"/>
      <c r="CQ31" s="696"/>
      <c r="CR31" s="679">
        <v>34495</v>
      </c>
      <c r="CS31" s="715"/>
      <c r="CT31" s="715"/>
      <c r="CU31" s="715"/>
      <c r="CV31" s="715"/>
      <c r="CW31" s="715"/>
      <c r="CX31" s="715"/>
      <c r="CY31" s="716"/>
      <c r="CZ31" s="684">
        <v>0.5</v>
      </c>
      <c r="DA31" s="713"/>
      <c r="DB31" s="713"/>
      <c r="DC31" s="717"/>
      <c r="DD31" s="688">
        <v>34344</v>
      </c>
      <c r="DE31" s="715"/>
      <c r="DF31" s="715"/>
      <c r="DG31" s="715"/>
      <c r="DH31" s="715"/>
      <c r="DI31" s="715"/>
      <c r="DJ31" s="715"/>
      <c r="DK31" s="716"/>
      <c r="DL31" s="688">
        <v>34344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159342</v>
      </c>
      <c r="S32" s="680"/>
      <c r="T32" s="680"/>
      <c r="U32" s="680"/>
      <c r="V32" s="680"/>
      <c r="W32" s="680"/>
      <c r="X32" s="680"/>
      <c r="Y32" s="681"/>
      <c r="Z32" s="682">
        <v>2</v>
      </c>
      <c r="AA32" s="682"/>
      <c r="AB32" s="682"/>
      <c r="AC32" s="682"/>
      <c r="AD32" s="683" t="s">
        <v>129</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97.3</v>
      </c>
      <c r="BH32" s="749"/>
      <c r="BI32" s="749"/>
      <c r="BJ32" s="749"/>
      <c r="BK32" s="749"/>
      <c r="BL32" s="749"/>
      <c r="BM32" s="750">
        <v>90.2</v>
      </c>
      <c r="BN32" s="749"/>
      <c r="BO32" s="749"/>
      <c r="BP32" s="749"/>
      <c r="BQ32" s="751"/>
      <c r="BR32" s="748">
        <v>97.9</v>
      </c>
      <c r="BS32" s="749"/>
      <c r="BT32" s="749"/>
      <c r="BU32" s="749"/>
      <c r="BV32" s="749"/>
      <c r="BW32" s="749"/>
      <c r="BX32" s="750">
        <v>88.7</v>
      </c>
      <c r="BY32" s="749"/>
      <c r="BZ32" s="749"/>
      <c r="CA32" s="749"/>
      <c r="CB32" s="751"/>
      <c r="CD32" s="746"/>
      <c r="CE32" s="747"/>
      <c r="CF32" s="694" t="s">
        <v>319</v>
      </c>
      <c r="CG32" s="695"/>
      <c r="CH32" s="695"/>
      <c r="CI32" s="695"/>
      <c r="CJ32" s="695"/>
      <c r="CK32" s="695"/>
      <c r="CL32" s="695"/>
      <c r="CM32" s="695"/>
      <c r="CN32" s="695"/>
      <c r="CO32" s="695"/>
      <c r="CP32" s="695"/>
      <c r="CQ32" s="696"/>
      <c r="CR32" s="679" t="s">
        <v>229</v>
      </c>
      <c r="CS32" s="680"/>
      <c r="CT32" s="680"/>
      <c r="CU32" s="680"/>
      <c r="CV32" s="680"/>
      <c r="CW32" s="680"/>
      <c r="CX32" s="680"/>
      <c r="CY32" s="681"/>
      <c r="CZ32" s="684" t="s">
        <v>129</v>
      </c>
      <c r="DA32" s="713"/>
      <c r="DB32" s="713"/>
      <c r="DC32" s="717"/>
      <c r="DD32" s="688" t="s">
        <v>229</v>
      </c>
      <c r="DE32" s="680"/>
      <c r="DF32" s="680"/>
      <c r="DG32" s="680"/>
      <c r="DH32" s="680"/>
      <c r="DI32" s="680"/>
      <c r="DJ32" s="680"/>
      <c r="DK32" s="681"/>
      <c r="DL32" s="688" t="s">
        <v>229</v>
      </c>
      <c r="DM32" s="680"/>
      <c r="DN32" s="680"/>
      <c r="DO32" s="680"/>
      <c r="DP32" s="680"/>
      <c r="DQ32" s="680"/>
      <c r="DR32" s="680"/>
      <c r="DS32" s="680"/>
      <c r="DT32" s="680"/>
      <c r="DU32" s="680"/>
      <c r="DV32" s="681"/>
      <c r="DW32" s="684" t="s">
        <v>138</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225338</v>
      </c>
      <c r="S33" s="680"/>
      <c r="T33" s="680"/>
      <c r="U33" s="680"/>
      <c r="V33" s="680"/>
      <c r="W33" s="680"/>
      <c r="X33" s="680"/>
      <c r="Y33" s="681"/>
      <c r="Z33" s="682">
        <v>2.9</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4005576</v>
      </c>
      <c r="CS33" s="715"/>
      <c r="CT33" s="715"/>
      <c r="CU33" s="715"/>
      <c r="CV33" s="715"/>
      <c r="CW33" s="715"/>
      <c r="CX33" s="715"/>
      <c r="CY33" s="716"/>
      <c r="CZ33" s="684">
        <v>53.8</v>
      </c>
      <c r="DA33" s="713"/>
      <c r="DB33" s="713"/>
      <c r="DC33" s="717"/>
      <c r="DD33" s="688">
        <v>3194367</v>
      </c>
      <c r="DE33" s="715"/>
      <c r="DF33" s="715"/>
      <c r="DG33" s="715"/>
      <c r="DH33" s="715"/>
      <c r="DI33" s="715"/>
      <c r="DJ33" s="715"/>
      <c r="DK33" s="716"/>
      <c r="DL33" s="688">
        <v>2311172</v>
      </c>
      <c r="DM33" s="715"/>
      <c r="DN33" s="715"/>
      <c r="DO33" s="715"/>
      <c r="DP33" s="715"/>
      <c r="DQ33" s="715"/>
      <c r="DR33" s="715"/>
      <c r="DS33" s="715"/>
      <c r="DT33" s="715"/>
      <c r="DU33" s="715"/>
      <c r="DV33" s="716"/>
      <c r="DW33" s="684">
        <v>48.2</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116721</v>
      </c>
      <c r="S34" s="680"/>
      <c r="T34" s="680"/>
      <c r="U34" s="680"/>
      <c r="V34" s="680"/>
      <c r="W34" s="680"/>
      <c r="X34" s="680"/>
      <c r="Y34" s="681"/>
      <c r="Z34" s="682">
        <v>1.5</v>
      </c>
      <c r="AA34" s="682"/>
      <c r="AB34" s="682"/>
      <c r="AC34" s="682"/>
      <c r="AD34" s="683">
        <v>1</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1535380</v>
      </c>
      <c r="CS34" s="680"/>
      <c r="CT34" s="680"/>
      <c r="CU34" s="680"/>
      <c r="CV34" s="680"/>
      <c r="CW34" s="680"/>
      <c r="CX34" s="680"/>
      <c r="CY34" s="681"/>
      <c r="CZ34" s="684">
        <v>20.6</v>
      </c>
      <c r="DA34" s="713"/>
      <c r="DB34" s="713"/>
      <c r="DC34" s="717"/>
      <c r="DD34" s="688">
        <v>1138122</v>
      </c>
      <c r="DE34" s="680"/>
      <c r="DF34" s="680"/>
      <c r="DG34" s="680"/>
      <c r="DH34" s="680"/>
      <c r="DI34" s="680"/>
      <c r="DJ34" s="680"/>
      <c r="DK34" s="681"/>
      <c r="DL34" s="688">
        <v>680316</v>
      </c>
      <c r="DM34" s="680"/>
      <c r="DN34" s="680"/>
      <c r="DO34" s="680"/>
      <c r="DP34" s="680"/>
      <c r="DQ34" s="680"/>
      <c r="DR34" s="680"/>
      <c r="DS34" s="680"/>
      <c r="DT34" s="680"/>
      <c r="DU34" s="680"/>
      <c r="DV34" s="681"/>
      <c r="DW34" s="684">
        <v>14.2</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811017</v>
      </c>
      <c r="S35" s="680"/>
      <c r="T35" s="680"/>
      <c r="U35" s="680"/>
      <c r="V35" s="680"/>
      <c r="W35" s="680"/>
      <c r="X35" s="680"/>
      <c r="Y35" s="681"/>
      <c r="Z35" s="682">
        <v>10.3</v>
      </c>
      <c r="AA35" s="682"/>
      <c r="AB35" s="682"/>
      <c r="AC35" s="682"/>
      <c r="AD35" s="683" t="s">
        <v>138</v>
      </c>
      <c r="AE35" s="683"/>
      <c r="AF35" s="683"/>
      <c r="AG35" s="683"/>
      <c r="AH35" s="683"/>
      <c r="AI35" s="683"/>
      <c r="AJ35" s="683"/>
      <c r="AK35" s="683"/>
      <c r="AL35" s="684" t="s">
        <v>229</v>
      </c>
      <c r="AM35" s="685"/>
      <c r="AN35" s="685"/>
      <c r="AO35" s="686"/>
      <c r="AP35" s="234"/>
      <c r="AQ35" s="752" t="s">
        <v>327</v>
      </c>
      <c r="AR35" s="753"/>
      <c r="AS35" s="753"/>
      <c r="AT35" s="753"/>
      <c r="AU35" s="753"/>
      <c r="AV35" s="753"/>
      <c r="AW35" s="753"/>
      <c r="AX35" s="753"/>
      <c r="AY35" s="754"/>
      <c r="AZ35" s="668">
        <v>1158018</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8048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47445</v>
      </c>
      <c r="CS35" s="715"/>
      <c r="CT35" s="715"/>
      <c r="CU35" s="715"/>
      <c r="CV35" s="715"/>
      <c r="CW35" s="715"/>
      <c r="CX35" s="715"/>
      <c r="CY35" s="716"/>
      <c r="CZ35" s="684">
        <v>0.6</v>
      </c>
      <c r="DA35" s="713"/>
      <c r="DB35" s="713"/>
      <c r="DC35" s="717"/>
      <c r="DD35" s="688">
        <v>35322</v>
      </c>
      <c r="DE35" s="715"/>
      <c r="DF35" s="715"/>
      <c r="DG35" s="715"/>
      <c r="DH35" s="715"/>
      <c r="DI35" s="715"/>
      <c r="DJ35" s="715"/>
      <c r="DK35" s="716"/>
      <c r="DL35" s="688">
        <v>35032</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229</v>
      </c>
      <c r="AE36" s="683"/>
      <c r="AF36" s="683"/>
      <c r="AG36" s="683"/>
      <c r="AH36" s="683"/>
      <c r="AI36" s="683"/>
      <c r="AJ36" s="683"/>
      <c r="AK36" s="683"/>
      <c r="AL36" s="684" t="s">
        <v>229</v>
      </c>
      <c r="AM36" s="685"/>
      <c r="AN36" s="685"/>
      <c r="AO36" s="686"/>
      <c r="AQ36" s="756" t="s">
        <v>331</v>
      </c>
      <c r="AR36" s="757"/>
      <c r="AS36" s="757"/>
      <c r="AT36" s="757"/>
      <c r="AU36" s="757"/>
      <c r="AV36" s="757"/>
      <c r="AW36" s="757"/>
      <c r="AX36" s="757"/>
      <c r="AY36" s="758"/>
      <c r="AZ36" s="679">
        <v>251200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-10728</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1370889</v>
      </c>
      <c r="CS36" s="680"/>
      <c r="CT36" s="680"/>
      <c r="CU36" s="680"/>
      <c r="CV36" s="680"/>
      <c r="CW36" s="680"/>
      <c r="CX36" s="680"/>
      <c r="CY36" s="681"/>
      <c r="CZ36" s="684">
        <v>18.399999999999999</v>
      </c>
      <c r="DA36" s="713"/>
      <c r="DB36" s="713"/>
      <c r="DC36" s="717"/>
      <c r="DD36" s="688">
        <v>1100576</v>
      </c>
      <c r="DE36" s="680"/>
      <c r="DF36" s="680"/>
      <c r="DG36" s="680"/>
      <c r="DH36" s="680"/>
      <c r="DI36" s="680"/>
      <c r="DJ36" s="680"/>
      <c r="DK36" s="681"/>
      <c r="DL36" s="688">
        <v>951438</v>
      </c>
      <c r="DM36" s="680"/>
      <c r="DN36" s="680"/>
      <c r="DO36" s="680"/>
      <c r="DP36" s="680"/>
      <c r="DQ36" s="680"/>
      <c r="DR36" s="680"/>
      <c r="DS36" s="680"/>
      <c r="DT36" s="680"/>
      <c r="DU36" s="680"/>
      <c r="DV36" s="681"/>
      <c r="DW36" s="684">
        <v>19.899999999999999</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178917</v>
      </c>
      <c r="S37" s="680"/>
      <c r="T37" s="680"/>
      <c r="U37" s="680"/>
      <c r="V37" s="680"/>
      <c r="W37" s="680"/>
      <c r="X37" s="680"/>
      <c r="Y37" s="681"/>
      <c r="Z37" s="682">
        <v>2.2999999999999998</v>
      </c>
      <c r="AA37" s="682"/>
      <c r="AB37" s="682"/>
      <c r="AC37" s="682"/>
      <c r="AD37" s="683" t="s">
        <v>138</v>
      </c>
      <c r="AE37" s="683"/>
      <c r="AF37" s="683"/>
      <c r="AG37" s="683"/>
      <c r="AH37" s="683"/>
      <c r="AI37" s="683"/>
      <c r="AJ37" s="683"/>
      <c r="AK37" s="683"/>
      <c r="AL37" s="684" t="s">
        <v>229</v>
      </c>
      <c r="AM37" s="685"/>
      <c r="AN37" s="685"/>
      <c r="AO37" s="686"/>
      <c r="AQ37" s="756" t="s">
        <v>335</v>
      </c>
      <c r="AR37" s="757"/>
      <c r="AS37" s="757"/>
      <c r="AT37" s="757"/>
      <c r="AU37" s="757"/>
      <c r="AV37" s="757"/>
      <c r="AW37" s="757"/>
      <c r="AX37" s="757"/>
      <c r="AY37" s="758"/>
      <c r="AZ37" s="679">
        <v>234824</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1666</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575235</v>
      </c>
      <c r="CS37" s="715"/>
      <c r="CT37" s="715"/>
      <c r="CU37" s="715"/>
      <c r="CV37" s="715"/>
      <c r="CW37" s="715"/>
      <c r="CX37" s="715"/>
      <c r="CY37" s="716"/>
      <c r="CZ37" s="684">
        <v>7.7</v>
      </c>
      <c r="DA37" s="713"/>
      <c r="DB37" s="713"/>
      <c r="DC37" s="717"/>
      <c r="DD37" s="688">
        <v>531535</v>
      </c>
      <c r="DE37" s="715"/>
      <c r="DF37" s="715"/>
      <c r="DG37" s="715"/>
      <c r="DH37" s="715"/>
      <c r="DI37" s="715"/>
      <c r="DJ37" s="715"/>
      <c r="DK37" s="716"/>
      <c r="DL37" s="688">
        <v>526845</v>
      </c>
      <c r="DM37" s="715"/>
      <c r="DN37" s="715"/>
      <c r="DO37" s="715"/>
      <c r="DP37" s="715"/>
      <c r="DQ37" s="715"/>
      <c r="DR37" s="715"/>
      <c r="DS37" s="715"/>
      <c r="DT37" s="715"/>
      <c r="DU37" s="715"/>
      <c r="DV37" s="716"/>
      <c r="DW37" s="684">
        <v>11</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7893866</v>
      </c>
      <c r="S38" s="760"/>
      <c r="T38" s="760"/>
      <c r="U38" s="760"/>
      <c r="V38" s="760"/>
      <c r="W38" s="760"/>
      <c r="X38" s="760"/>
      <c r="Y38" s="761"/>
      <c r="Z38" s="762">
        <v>100</v>
      </c>
      <c r="AA38" s="762"/>
      <c r="AB38" s="762"/>
      <c r="AC38" s="762"/>
      <c r="AD38" s="763">
        <v>4614213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37949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2615</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905689</v>
      </c>
      <c r="CS38" s="680"/>
      <c r="CT38" s="680"/>
      <c r="CU38" s="680"/>
      <c r="CV38" s="680"/>
      <c r="CW38" s="680"/>
      <c r="CX38" s="680"/>
      <c r="CY38" s="681"/>
      <c r="CZ38" s="684">
        <v>12.2</v>
      </c>
      <c r="DA38" s="713"/>
      <c r="DB38" s="713"/>
      <c r="DC38" s="717"/>
      <c r="DD38" s="688">
        <v>792242</v>
      </c>
      <c r="DE38" s="680"/>
      <c r="DF38" s="680"/>
      <c r="DG38" s="680"/>
      <c r="DH38" s="680"/>
      <c r="DI38" s="680"/>
      <c r="DJ38" s="680"/>
      <c r="DK38" s="681"/>
      <c r="DL38" s="688">
        <v>644386</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25213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84</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146173</v>
      </c>
      <c r="CS39" s="715"/>
      <c r="CT39" s="715"/>
      <c r="CU39" s="715"/>
      <c r="CV39" s="715"/>
      <c r="CW39" s="715"/>
      <c r="CX39" s="715"/>
      <c r="CY39" s="716"/>
      <c r="CZ39" s="684">
        <v>2</v>
      </c>
      <c r="DA39" s="713"/>
      <c r="DB39" s="713"/>
      <c r="DC39" s="717"/>
      <c r="DD39" s="688">
        <v>128105</v>
      </c>
      <c r="DE39" s="715"/>
      <c r="DF39" s="715"/>
      <c r="DG39" s="715"/>
      <c r="DH39" s="715"/>
      <c r="DI39" s="715"/>
      <c r="DJ39" s="715"/>
      <c r="DK39" s="716"/>
      <c r="DL39" s="688" t="s">
        <v>129</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125290</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t="s">
        <v>229</v>
      </c>
      <c r="CS40" s="680"/>
      <c r="CT40" s="680"/>
      <c r="CU40" s="680"/>
      <c r="CV40" s="680"/>
      <c r="CW40" s="680"/>
      <c r="CX40" s="680"/>
      <c r="CY40" s="681"/>
      <c r="CZ40" s="684" t="s">
        <v>138</v>
      </c>
      <c r="DA40" s="713"/>
      <c r="DB40" s="713"/>
      <c r="DC40" s="717"/>
      <c r="DD40" s="688" t="s">
        <v>229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483542</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398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129</v>
      </c>
      <c r="DA41" s="713"/>
      <c r="DB41" s="713"/>
      <c r="DC41" s="717"/>
      <c r="DD41" s="688" t="s">
        <v>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1280631</v>
      </c>
      <c r="CS42" s="680"/>
      <c r="CT42" s="680"/>
      <c r="CU42" s="680"/>
      <c r="CV42" s="680"/>
      <c r="CW42" s="680"/>
      <c r="CX42" s="680"/>
      <c r="CY42" s="681"/>
      <c r="CZ42" s="684">
        <v>17.2</v>
      </c>
      <c r="DA42" s="685"/>
      <c r="DB42" s="685"/>
      <c r="DC42" s="780"/>
      <c r="DD42" s="688">
        <v>251854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27463</v>
      </c>
      <c r="CS43" s="715"/>
      <c r="CT43" s="715"/>
      <c r="CU43" s="715"/>
      <c r="CV43" s="715"/>
      <c r="CW43" s="715"/>
      <c r="CX43" s="715"/>
      <c r="CY43" s="716"/>
      <c r="CZ43" s="684">
        <v>0.4</v>
      </c>
      <c r="DA43" s="713"/>
      <c r="DB43" s="713"/>
      <c r="DC43" s="717"/>
      <c r="DD43" s="688">
        <v>27463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1177143</v>
      </c>
      <c r="CS44" s="680"/>
      <c r="CT44" s="680"/>
      <c r="CU44" s="680"/>
      <c r="CV44" s="680"/>
      <c r="CW44" s="680"/>
      <c r="CX44" s="680"/>
      <c r="CY44" s="681"/>
      <c r="CZ44" s="684">
        <v>15.8</v>
      </c>
      <c r="DA44" s="685"/>
      <c r="DB44" s="685"/>
      <c r="DC44" s="780"/>
      <c r="DD44" s="688">
        <v>216445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247918</v>
      </c>
      <c r="CS45" s="715"/>
      <c r="CT45" s="715"/>
      <c r="CU45" s="715"/>
      <c r="CV45" s="715"/>
      <c r="CW45" s="715"/>
      <c r="CX45" s="715"/>
      <c r="CY45" s="716"/>
      <c r="CZ45" s="684">
        <v>3.3</v>
      </c>
      <c r="DA45" s="713"/>
      <c r="DB45" s="713"/>
      <c r="DC45" s="717"/>
      <c r="DD45" s="688">
        <v>16739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885990</v>
      </c>
      <c r="CS46" s="680"/>
      <c r="CT46" s="680"/>
      <c r="CU46" s="680"/>
      <c r="CV46" s="680"/>
      <c r="CW46" s="680"/>
      <c r="CX46" s="680"/>
      <c r="CY46" s="681"/>
      <c r="CZ46" s="684">
        <v>11.9</v>
      </c>
      <c r="DA46" s="685"/>
      <c r="DB46" s="685"/>
      <c r="DC46" s="780"/>
      <c r="DD46" s="688">
        <v>195511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103488</v>
      </c>
      <c r="CS47" s="715"/>
      <c r="CT47" s="715"/>
      <c r="CU47" s="715"/>
      <c r="CV47" s="715"/>
      <c r="CW47" s="715"/>
      <c r="CX47" s="715"/>
      <c r="CY47" s="716"/>
      <c r="CZ47" s="684">
        <v>1.4</v>
      </c>
      <c r="DA47" s="713"/>
      <c r="DB47" s="713"/>
      <c r="DC47" s="717"/>
      <c r="DD47" s="688">
        <v>35409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7442175</v>
      </c>
      <c r="CS49" s="749"/>
      <c r="CT49" s="749"/>
      <c r="CU49" s="749"/>
      <c r="CV49" s="749"/>
      <c r="CW49" s="749"/>
      <c r="CX49" s="749"/>
      <c r="CY49" s="781"/>
      <c r="CZ49" s="764">
        <v>100</v>
      </c>
      <c r="DA49" s="782"/>
      <c r="DB49" s="782"/>
      <c r="DC49" s="783"/>
      <c r="DD49" s="784">
        <v>5229629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FSLY9a9K8GOvgFurkQikb/6C9Brwyc5VEwe4Ly86jUbLS/z1Kjv3zXUUxfJ3jBukh3n62NnwdQrF+z9dyyfIg==" saltValue="5SBf6aL2m55zL3OzAN1Q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EA136"/>
  <sheetViews>
    <sheetView topLeftCell="G43"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7894</v>
      </c>
      <c r="R7" s="815"/>
      <c r="S7" s="815"/>
      <c r="T7" s="815"/>
      <c r="U7" s="815"/>
      <c r="V7" s="815">
        <v>7442</v>
      </c>
      <c r="W7" s="815"/>
      <c r="X7" s="815"/>
      <c r="Y7" s="815"/>
      <c r="Z7" s="815"/>
      <c r="AA7" s="815">
        <v>452</v>
      </c>
      <c r="AB7" s="815"/>
      <c r="AC7" s="815"/>
      <c r="AD7" s="815"/>
      <c r="AE7" s="816"/>
      <c r="AF7" s="817">
        <v>361</v>
      </c>
      <c r="AG7" s="818"/>
      <c r="AH7" s="818"/>
      <c r="AI7" s="818"/>
      <c r="AJ7" s="819"/>
      <c r="AK7" s="854">
        <v>59</v>
      </c>
      <c r="AL7" s="855"/>
      <c r="AM7" s="855"/>
      <c r="AN7" s="855"/>
      <c r="AO7" s="855"/>
      <c r="AP7" s="855">
        <v>6747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-42</v>
      </c>
      <c r="CI7" s="852"/>
      <c r="CJ7" s="852"/>
      <c r="CK7" s="852"/>
      <c r="CL7" s="853"/>
      <c r="CM7" s="851">
        <v>17</v>
      </c>
      <c r="CN7" s="852"/>
      <c r="CO7" s="852"/>
      <c r="CP7" s="852"/>
      <c r="CQ7" s="853"/>
      <c r="CR7" s="851">
        <v>78</v>
      </c>
      <c r="CS7" s="852"/>
      <c r="CT7" s="852"/>
      <c r="CU7" s="852"/>
      <c r="CV7" s="853"/>
      <c r="CW7" s="851" t="s">
        <v>604</v>
      </c>
      <c r="CX7" s="852"/>
      <c r="CY7" s="852"/>
      <c r="CZ7" s="852"/>
      <c r="DA7" s="853"/>
      <c r="DB7" s="851" t="s">
        <v>604</v>
      </c>
      <c r="DC7" s="852"/>
      <c r="DD7" s="852"/>
      <c r="DE7" s="852"/>
      <c r="DF7" s="853"/>
      <c r="DG7" s="851" t="s">
        <v>604</v>
      </c>
      <c r="DH7" s="852"/>
      <c r="DI7" s="852"/>
      <c r="DJ7" s="852"/>
      <c r="DK7" s="853"/>
      <c r="DL7" s="851" t="s">
        <v>604</v>
      </c>
      <c r="DM7" s="852"/>
      <c r="DN7" s="852"/>
      <c r="DO7" s="852"/>
      <c r="DP7" s="853"/>
      <c r="DQ7" s="851" t="s">
        <v>604</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114</v>
      </c>
      <c r="R8" s="839"/>
      <c r="S8" s="839"/>
      <c r="T8" s="839"/>
      <c r="U8" s="839"/>
      <c r="V8" s="839">
        <v>114</v>
      </c>
      <c r="W8" s="839"/>
      <c r="X8" s="839"/>
      <c r="Y8" s="839"/>
      <c r="Z8" s="839"/>
      <c r="AA8" s="839" t="s">
        <v>603</v>
      </c>
      <c r="AB8" s="839"/>
      <c r="AC8" s="839"/>
      <c r="AD8" s="839"/>
      <c r="AE8" s="840"/>
      <c r="AF8" s="841" t="s">
        <v>129</v>
      </c>
      <c r="AG8" s="842"/>
      <c r="AH8" s="842"/>
      <c r="AI8" s="842"/>
      <c r="AJ8" s="843"/>
      <c r="AK8" s="844">
        <v>100</v>
      </c>
      <c r="AL8" s="845"/>
      <c r="AM8" s="845"/>
      <c r="AN8" s="845"/>
      <c r="AO8" s="845"/>
      <c r="AP8" s="845" t="s">
        <v>603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-74</v>
      </c>
      <c r="CI8" s="862"/>
      <c r="CJ8" s="862"/>
      <c r="CK8" s="862"/>
      <c r="CL8" s="863"/>
      <c r="CM8" s="861">
        <v>30</v>
      </c>
      <c r="CN8" s="862"/>
      <c r="CO8" s="862"/>
      <c r="CP8" s="862"/>
      <c r="CQ8" s="863"/>
      <c r="CR8" s="861">
        <v>27</v>
      </c>
      <c r="CS8" s="862"/>
      <c r="CT8" s="862"/>
      <c r="CU8" s="862"/>
      <c r="CV8" s="863"/>
      <c r="CW8" s="861">
        <v>74</v>
      </c>
      <c r="CX8" s="862"/>
      <c r="CY8" s="862"/>
      <c r="CZ8" s="862"/>
      <c r="DA8" s="863"/>
      <c r="DB8" s="861" t="s">
        <v>604</v>
      </c>
      <c r="DC8" s="862"/>
      <c r="DD8" s="862"/>
      <c r="DE8" s="862"/>
      <c r="DF8" s="863"/>
      <c r="DG8" s="861" t="s">
        <v>604</v>
      </c>
      <c r="DH8" s="862"/>
      <c r="DI8" s="862"/>
      <c r="DJ8" s="862"/>
      <c r="DK8" s="863"/>
      <c r="DL8" s="861" t="s">
        <v>604</v>
      </c>
      <c r="DM8" s="862"/>
      <c r="DN8" s="862"/>
      <c r="DO8" s="862"/>
      <c r="DP8" s="863"/>
      <c r="DQ8" s="861" t="s">
        <v>604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1</v>
      </c>
      <c r="CI9" s="862"/>
      <c r="CJ9" s="862"/>
      <c r="CK9" s="862"/>
      <c r="CL9" s="863"/>
      <c r="CM9" s="861">
        <v>25</v>
      </c>
      <c r="CN9" s="862"/>
      <c r="CO9" s="862"/>
      <c r="CP9" s="862"/>
      <c r="CQ9" s="863"/>
      <c r="CR9" s="861" t="s">
        <v>604</v>
      </c>
      <c r="CS9" s="862"/>
      <c r="CT9" s="862"/>
      <c r="CU9" s="862"/>
      <c r="CV9" s="863"/>
      <c r="CW9" s="861">
        <v>3</v>
      </c>
      <c r="CX9" s="862"/>
      <c r="CY9" s="862"/>
      <c r="CZ9" s="862"/>
      <c r="DA9" s="863"/>
      <c r="DB9" s="861" t="s">
        <v>604</v>
      </c>
      <c r="DC9" s="862"/>
      <c r="DD9" s="862"/>
      <c r="DE9" s="862"/>
      <c r="DF9" s="863"/>
      <c r="DG9" s="861" t="s">
        <v>604</v>
      </c>
      <c r="DH9" s="862"/>
      <c r="DI9" s="862"/>
      <c r="DJ9" s="862"/>
      <c r="DK9" s="863"/>
      <c r="DL9" s="861" t="s">
        <v>604</v>
      </c>
      <c r="DM9" s="862"/>
      <c r="DN9" s="862"/>
      <c r="DO9" s="862"/>
      <c r="DP9" s="863"/>
      <c r="DQ9" s="861" t="s">
        <v>604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8008</v>
      </c>
      <c r="R23" s="874"/>
      <c r="S23" s="874"/>
      <c r="T23" s="874"/>
      <c r="U23" s="874"/>
      <c r="V23" s="874">
        <v>7556</v>
      </c>
      <c r="W23" s="874"/>
      <c r="X23" s="874"/>
      <c r="Y23" s="874"/>
      <c r="Z23" s="874"/>
      <c r="AA23" s="874">
        <v>452</v>
      </c>
      <c r="AB23" s="874"/>
      <c r="AC23" s="874"/>
      <c r="AD23" s="874"/>
      <c r="AE23" s="875"/>
      <c r="AF23" s="876">
        <v>361</v>
      </c>
      <c r="AG23" s="874"/>
      <c r="AH23" s="874"/>
      <c r="AI23" s="874"/>
      <c r="AJ23" s="877"/>
      <c r="AK23" s="878"/>
      <c r="AL23" s="879"/>
      <c r="AM23" s="879"/>
      <c r="AN23" s="879"/>
      <c r="AO23" s="879"/>
      <c r="AP23" s="874">
        <v>6747</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1572</v>
      </c>
      <c r="R28" s="903"/>
      <c r="S28" s="903"/>
      <c r="T28" s="903"/>
      <c r="U28" s="903"/>
      <c r="V28" s="903">
        <v>1538</v>
      </c>
      <c r="W28" s="903"/>
      <c r="X28" s="903"/>
      <c r="Y28" s="903"/>
      <c r="Z28" s="903"/>
      <c r="AA28" s="903">
        <v>35</v>
      </c>
      <c r="AB28" s="903"/>
      <c r="AC28" s="903"/>
      <c r="AD28" s="903"/>
      <c r="AE28" s="904"/>
      <c r="AF28" s="905">
        <v>35</v>
      </c>
      <c r="AG28" s="903"/>
      <c r="AH28" s="903"/>
      <c r="AI28" s="903"/>
      <c r="AJ28" s="906"/>
      <c r="AK28" s="907">
        <f>149+2</f>
        <v>151</v>
      </c>
      <c r="AL28" s="898"/>
      <c r="AM28" s="898"/>
      <c r="AN28" s="898"/>
      <c r="AO28" s="898"/>
      <c r="AP28" s="898">
        <v>4</v>
      </c>
      <c r="AQ28" s="898"/>
      <c r="AR28" s="898"/>
      <c r="AS28" s="898"/>
      <c r="AT28" s="898"/>
      <c r="AU28" s="898" t="s">
        <v>603</v>
      </c>
      <c r="AV28" s="898"/>
      <c r="AW28" s="898"/>
      <c r="AX28" s="898"/>
      <c r="AY28" s="898"/>
      <c r="AZ28" s="899" t="s">
        <v>603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1583</v>
      </c>
      <c r="R29" s="839"/>
      <c r="S29" s="839"/>
      <c r="T29" s="839"/>
      <c r="U29" s="839"/>
      <c r="V29" s="839">
        <v>1526</v>
      </c>
      <c r="W29" s="839"/>
      <c r="X29" s="839"/>
      <c r="Y29" s="839"/>
      <c r="Z29" s="839"/>
      <c r="AA29" s="839">
        <v>57</v>
      </c>
      <c r="AB29" s="839"/>
      <c r="AC29" s="839"/>
      <c r="AD29" s="839"/>
      <c r="AE29" s="840"/>
      <c r="AF29" s="841">
        <v>57</v>
      </c>
      <c r="AG29" s="842"/>
      <c r="AH29" s="842"/>
      <c r="AI29" s="842"/>
      <c r="AJ29" s="843"/>
      <c r="AK29" s="910">
        <v>219</v>
      </c>
      <c r="AL29" s="911"/>
      <c r="AM29" s="911"/>
      <c r="AN29" s="911"/>
      <c r="AO29" s="911"/>
      <c r="AP29" s="911" t="s">
        <v>603</v>
      </c>
      <c r="AQ29" s="911"/>
      <c r="AR29" s="911"/>
      <c r="AS29" s="911"/>
      <c r="AT29" s="911"/>
      <c r="AU29" s="911" t="s">
        <v>603</v>
      </c>
      <c r="AV29" s="911"/>
      <c r="AW29" s="911"/>
      <c r="AX29" s="911"/>
      <c r="AY29" s="911"/>
      <c r="AZ29" s="912" t="s">
        <v>603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182</v>
      </c>
      <c r="R30" s="839"/>
      <c r="S30" s="839"/>
      <c r="T30" s="839"/>
      <c r="U30" s="839"/>
      <c r="V30" s="839">
        <v>179</v>
      </c>
      <c r="W30" s="839"/>
      <c r="X30" s="839"/>
      <c r="Y30" s="839"/>
      <c r="Z30" s="839"/>
      <c r="AA30" s="839">
        <v>3</v>
      </c>
      <c r="AB30" s="839"/>
      <c r="AC30" s="839"/>
      <c r="AD30" s="839"/>
      <c r="AE30" s="840"/>
      <c r="AF30" s="841">
        <v>3</v>
      </c>
      <c r="AG30" s="842"/>
      <c r="AH30" s="842"/>
      <c r="AI30" s="842"/>
      <c r="AJ30" s="843"/>
      <c r="AK30" s="910">
        <v>71</v>
      </c>
      <c r="AL30" s="911"/>
      <c r="AM30" s="911"/>
      <c r="AN30" s="911"/>
      <c r="AO30" s="911"/>
      <c r="AP30" s="911" t="s">
        <v>603</v>
      </c>
      <c r="AQ30" s="911"/>
      <c r="AR30" s="911"/>
      <c r="AS30" s="911"/>
      <c r="AT30" s="911"/>
      <c r="AU30" s="911" t="s">
        <v>603</v>
      </c>
      <c r="AV30" s="911"/>
      <c r="AW30" s="911"/>
      <c r="AX30" s="911"/>
      <c r="AY30" s="911"/>
      <c r="AZ30" s="912" t="s">
        <v>603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123</v>
      </c>
      <c r="R31" s="839"/>
      <c r="S31" s="839"/>
      <c r="T31" s="839"/>
      <c r="U31" s="839"/>
      <c r="V31" s="839">
        <v>107</v>
      </c>
      <c r="W31" s="839"/>
      <c r="X31" s="839"/>
      <c r="Y31" s="839"/>
      <c r="Z31" s="839"/>
      <c r="AA31" s="839">
        <v>16</v>
      </c>
      <c r="AB31" s="839"/>
      <c r="AC31" s="839"/>
      <c r="AD31" s="839"/>
      <c r="AE31" s="840"/>
      <c r="AF31" s="841">
        <v>578</v>
      </c>
      <c r="AG31" s="842"/>
      <c r="AH31" s="842"/>
      <c r="AI31" s="842"/>
      <c r="AJ31" s="843"/>
      <c r="AK31" s="910">
        <v>1</v>
      </c>
      <c r="AL31" s="911"/>
      <c r="AM31" s="911"/>
      <c r="AN31" s="911"/>
      <c r="AO31" s="911"/>
      <c r="AP31" s="911">
        <v>381</v>
      </c>
      <c r="AQ31" s="911"/>
      <c r="AR31" s="911"/>
      <c r="AS31" s="911"/>
      <c r="AT31" s="911"/>
      <c r="AU31" s="911">
        <v>5</v>
      </c>
      <c r="AV31" s="911"/>
      <c r="AW31" s="911"/>
      <c r="AX31" s="911"/>
      <c r="AY31" s="911"/>
      <c r="AZ31" s="912" t="s">
        <v>603</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467</v>
      </c>
      <c r="R32" s="839"/>
      <c r="S32" s="839"/>
      <c r="T32" s="839"/>
      <c r="U32" s="839"/>
      <c r="V32" s="839">
        <v>525</v>
      </c>
      <c r="W32" s="839"/>
      <c r="X32" s="839"/>
      <c r="Y32" s="839"/>
      <c r="Z32" s="839"/>
      <c r="AA32" s="839">
        <v>-58</v>
      </c>
      <c r="AB32" s="839"/>
      <c r="AC32" s="839"/>
      <c r="AD32" s="839"/>
      <c r="AE32" s="840"/>
      <c r="AF32" s="841">
        <v>32</v>
      </c>
      <c r="AG32" s="842"/>
      <c r="AH32" s="842"/>
      <c r="AI32" s="842"/>
      <c r="AJ32" s="843"/>
      <c r="AK32" s="910">
        <v>210</v>
      </c>
      <c r="AL32" s="911"/>
      <c r="AM32" s="911"/>
      <c r="AN32" s="911"/>
      <c r="AO32" s="911"/>
      <c r="AP32" s="911">
        <v>382</v>
      </c>
      <c r="AQ32" s="911"/>
      <c r="AR32" s="911"/>
      <c r="AS32" s="911"/>
      <c r="AT32" s="911"/>
      <c r="AU32" s="911">
        <v>350</v>
      </c>
      <c r="AV32" s="911"/>
      <c r="AW32" s="911"/>
      <c r="AX32" s="911"/>
      <c r="AY32" s="911"/>
      <c r="AZ32" s="912" t="s">
        <v>603</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39</v>
      </c>
      <c r="R33" s="839"/>
      <c r="S33" s="839"/>
      <c r="T33" s="839"/>
      <c r="U33" s="839"/>
      <c r="V33" s="839">
        <v>9</v>
      </c>
      <c r="W33" s="839"/>
      <c r="X33" s="839"/>
      <c r="Y33" s="839"/>
      <c r="Z33" s="839"/>
      <c r="AA33" s="839">
        <v>30</v>
      </c>
      <c r="AB33" s="839"/>
      <c r="AC33" s="839"/>
      <c r="AD33" s="839"/>
      <c r="AE33" s="840"/>
      <c r="AF33" s="841">
        <v>30</v>
      </c>
      <c r="AG33" s="842"/>
      <c r="AH33" s="842"/>
      <c r="AI33" s="842"/>
      <c r="AJ33" s="843"/>
      <c r="AK33" s="910" t="s">
        <v>603</v>
      </c>
      <c r="AL33" s="911"/>
      <c r="AM33" s="911"/>
      <c r="AN33" s="911"/>
      <c r="AO33" s="911"/>
      <c r="AP33" s="911">
        <v>63</v>
      </c>
      <c r="AQ33" s="911"/>
      <c r="AR33" s="911"/>
      <c r="AS33" s="911"/>
      <c r="AT33" s="911"/>
      <c r="AU33" s="911">
        <v>56</v>
      </c>
      <c r="AV33" s="911"/>
      <c r="AW33" s="911"/>
      <c r="AX33" s="911"/>
      <c r="AY33" s="911"/>
      <c r="AZ33" s="912" t="s">
        <v>529</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63</v>
      </c>
      <c r="R34" s="839"/>
      <c r="S34" s="839"/>
      <c r="T34" s="839"/>
      <c r="U34" s="839"/>
      <c r="V34" s="839">
        <v>55</v>
      </c>
      <c r="W34" s="839"/>
      <c r="X34" s="839"/>
      <c r="Y34" s="839"/>
      <c r="Z34" s="839"/>
      <c r="AA34" s="839">
        <v>8</v>
      </c>
      <c r="AB34" s="839"/>
      <c r="AC34" s="839"/>
      <c r="AD34" s="839"/>
      <c r="AE34" s="840"/>
      <c r="AF34" s="841">
        <v>8</v>
      </c>
      <c r="AG34" s="842"/>
      <c r="AH34" s="842"/>
      <c r="AI34" s="842"/>
      <c r="AJ34" s="843"/>
      <c r="AK34" s="910">
        <v>38</v>
      </c>
      <c r="AL34" s="911"/>
      <c r="AM34" s="911"/>
      <c r="AN34" s="911"/>
      <c r="AO34" s="911"/>
      <c r="AP34" s="911">
        <v>323</v>
      </c>
      <c r="AQ34" s="911"/>
      <c r="AR34" s="911"/>
      <c r="AS34" s="911"/>
      <c r="AT34" s="911"/>
      <c r="AU34" s="911">
        <v>286</v>
      </c>
      <c r="AV34" s="911"/>
      <c r="AW34" s="911"/>
      <c r="AX34" s="911"/>
      <c r="AY34" s="911"/>
      <c r="AZ34" s="912" t="s">
        <v>529</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3</v>
      </c>
      <c r="R35" s="839"/>
      <c r="S35" s="839"/>
      <c r="T35" s="839"/>
      <c r="U35" s="839"/>
      <c r="V35" s="839">
        <v>3</v>
      </c>
      <c r="W35" s="839"/>
      <c r="X35" s="839"/>
      <c r="Y35" s="839"/>
      <c r="Z35" s="839"/>
      <c r="AA35" s="839">
        <v>1</v>
      </c>
      <c r="AB35" s="839"/>
      <c r="AC35" s="839"/>
      <c r="AD35" s="839"/>
      <c r="AE35" s="840"/>
      <c r="AF35" s="841">
        <v>1</v>
      </c>
      <c r="AG35" s="842"/>
      <c r="AH35" s="842"/>
      <c r="AI35" s="842"/>
      <c r="AJ35" s="843"/>
      <c r="AK35" s="910" t="s">
        <v>603</v>
      </c>
      <c r="AL35" s="911"/>
      <c r="AM35" s="911"/>
      <c r="AN35" s="911"/>
      <c r="AO35" s="911"/>
      <c r="AP35" s="911">
        <v>23</v>
      </c>
      <c r="AQ35" s="911"/>
      <c r="AR35" s="911"/>
      <c r="AS35" s="911"/>
      <c r="AT35" s="911"/>
      <c r="AU35" s="911">
        <v>21</v>
      </c>
      <c r="AV35" s="911"/>
      <c r="AW35" s="911"/>
      <c r="AX35" s="911"/>
      <c r="AY35" s="911"/>
      <c r="AZ35" s="912" t="s">
        <v>529</v>
      </c>
      <c r="BA35" s="912"/>
      <c r="BB35" s="912"/>
      <c r="BC35" s="912"/>
      <c r="BD35" s="912"/>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23</v>
      </c>
      <c r="R36" s="839"/>
      <c r="S36" s="839"/>
      <c r="T36" s="839"/>
      <c r="U36" s="839"/>
      <c r="V36" s="839">
        <v>15</v>
      </c>
      <c r="W36" s="839"/>
      <c r="X36" s="839"/>
      <c r="Y36" s="839"/>
      <c r="Z36" s="839"/>
      <c r="AA36" s="839">
        <v>8</v>
      </c>
      <c r="AB36" s="839"/>
      <c r="AC36" s="839"/>
      <c r="AD36" s="839"/>
      <c r="AE36" s="840"/>
      <c r="AF36" s="841">
        <v>8</v>
      </c>
      <c r="AG36" s="842"/>
      <c r="AH36" s="842"/>
      <c r="AI36" s="842"/>
      <c r="AJ36" s="843"/>
      <c r="AK36" s="910" t="s">
        <v>603</v>
      </c>
      <c r="AL36" s="911"/>
      <c r="AM36" s="911"/>
      <c r="AN36" s="911"/>
      <c r="AO36" s="911"/>
      <c r="AP36" s="911">
        <v>71</v>
      </c>
      <c r="AQ36" s="911"/>
      <c r="AR36" s="911"/>
      <c r="AS36" s="911"/>
      <c r="AT36" s="911"/>
      <c r="AU36" s="911">
        <v>63</v>
      </c>
      <c r="AV36" s="911"/>
      <c r="AW36" s="911"/>
      <c r="AX36" s="911"/>
      <c r="AY36" s="911"/>
      <c r="AZ36" s="912" t="s">
        <v>529</v>
      </c>
      <c r="BA36" s="912"/>
      <c r="BB36" s="912"/>
      <c r="BC36" s="912"/>
      <c r="BD36" s="912"/>
      <c r="BE36" s="908" t="s">
        <v>415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416</v>
      </c>
      <c r="C37" s="836"/>
      <c r="D37" s="836"/>
      <c r="E37" s="836"/>
      <c r="F37" s="836"/>
      <c r="G37" s="836"/>
      <c r="H37" s="836"/>
      <c r="I37" s="836"/>
      <c r="J37" s="836"/>
      <c r="K37" s="836"/>
      <c r="L37" s="836"/>
      <c r="M37" s="836"/>
      <c r="N37" s="836"/>
      <c r="O37" s="836"/>
      <c r="P37" s="837"/>
      <c r="Q37" s="838">
        <v>52</v>
      </c>
      <c r="R37" s="839"/>
      <c r="S37" s="839"/>
      <c r="T37" s="839"/>
      <c r="U37" s="839"/>
      <c r="V37" s="839">
        <v>49</v>
      </c>
      <c r="W37" s="839"/>
      <c r="X37" s="839"/>
      <c r="Y37" s="839"/>
      <c r="Z37" s="839"/>
      <c r="AA37" s="839">
        <v>3</v>
      </c>
      <c r="AB37" s="839"/>
      <c r="AC37" s="839"/>
      <c r="AD37" s="839"/>
      <c r="AE37" s="840"/>
      <c r="AF37" s="841">
        <v>3</v>
      </c>
      <c r="AG37" s="842"/>
      <c r="AH37" s="842"/>
      <c r="AI37" s="842"/>
      <c r="AJ37" s="843"/>
      <c r="AK37" s="910">
        <v>43</v>
      </c>
      <c r="AL37" s="911"/>
      <c r="AM37" s="911"/>
      <c r="AN37" s="911"/>
      <c r="AO37" s="911"/>
      <c r="AP37" s="911">
        <v>219</v>
      </c>
      <c r="AQ37" s="911"/>
      <c r="AR37" s="911"/>
      <c r="AS37" s="911"/>
      <c r="AT37" s="911"/>
      <c r="AU37" s="911">
        <v>219</v>
      </c>
      <c r="AV37" s="911"/>
      <c r="AW37" s="911"/>
      <c r="AX37" s="911"/>
      <c r="AY37" s="911"/>
      <c r="AZ37" s="912" t="s">
        <v>529</v>
      </c>
      <c r="BA37" s="912"/>
      <c r="BB37" s="912"/>
      <c r="BC37" s="912"/>
      <c r="BD37" s="912"/>
      <c r="BE37" s="908" t="s">
        <v>411</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417</v>
      </c>
      <c r="C38" s="836"/>
      <c r="D38" s="836"/>
      <c r="E38" s="836"/>
      <c r="F38" s="836"/>
      <c r="G38" s="836"/>
      <c r="H38" s="836"/>
      <c r="I38" s="836"/>
      <c r="J38" s="836"/>
      <c r="K38" s="836"/>
      <c r="L38" s="836"/>
      <c r="M38" s="836"/>
      <c r="N38" s="836"/>
      <c r="O38" s="836"/>
      <c r="P38" s="837"/>
      <c r="Q38" s="838">
        <v>79</v>
      </c>
      <c r="R38" s="839"/>
      <c r="S38" s="839"/>
      <c r="T38" s="839"/>
      <c r="U38" s="839"/>
      <c r="V38" s="839">
        <v>72</v>
      </c>
      <c r="W38" s="839"/>
      <c r="X38" s="839"/>
      <c r="Y38" s="839"/>
      <c r="Z38" s="839"/>
      <c r="AA38" s="839">
        <v>7</v>
      </c>
      <c r="AB38" s="839"/>
      <c r="AC38" s="839"/>
      <c r="AD38" s="839"/>
      <c r="AE38" s="840"/>
      <c r="AF38" s="841">
        <v>7</v>
      </c>
      <c r="AG38" s="842"/>
      <c r="AH38" s="842"/>
      <c r="AI38" s="842"/>
      <c r="AJ38" s="843"/>
      <c r="AK38" s="910">
        <v>65</v>
      </c>
      <c r="AL38" s="911"/>
      <c r="AM38" s="911"/>
      <c r="AN38" s="911"/>
      <c r="AO38" s="911"/>
      <c r="AP38" s="911">
        <v>434</v>
      </c>
      <c r="AQ38" s="911"/>
      <c r="AR38" s="911"/>
      <c r="AS38" s="911"/>
      <c r="AT38" s="911"/>
      <c r="AU38" s="911">
        <v>434</v>
      </c>
      <c r="AV38" s="911"/>
      <c r="AW38" s="911"/>
      <c r="AX38" s="911"/>
      <c r="AY38" s="911"/>
      <c r="AZ38" s="912" t="s">
        <v>529</v>
      </c>
      <c r="BA38" s="912"/>
      <c r="BB38" s="912"/>
      <c r="BC38" s="912"/>
      <c r="BD38" s="912"/>
      <c r="BE38" s="908" t="s">
        <v>409</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418</v>
      </c>
      <c r="C39" s="836"/>
      <c r="D39" s="836"/>
      <c r="E39" s="836"/>
      <c r="F39" s="836"/>
      <c r="G39" s="836"/>
      <c r="H39" s="836"/>
      <c r="I39" s="836"/>
      <c r="J39" s="836"/>
      <c r="K39" s="836"/>
      <c r="L39" s="836"/>
      <c r="M39" s="836"/>
      <c r="N39" s="836"/>
      <c r="O39" s="836"/>
      <c r="P39" s="837"/>
      <c r="Q39" s="838">
        <v>158</v>
      </c>
      <c r="R39" s="839"/>
      <c r="S39" s="839"/>
      <c r="T39" s="839"/>
      <c r="U39" s="839"/>
      <c r="V39" s="839">
        <v>153</v>
      </c>
      <c r="W39" s="839"/>
      <c r="X39" s="839"/>
      <c r="Y39" s="839"/>
      <c r="Z39" s="839"/>
      <c r="AA39" s="839">
        <v>5</v>
      </c>
      <c r="AB39" s="839"/>
      <c r="AC39" s="839"/>
      <c r="AD39" s="839"/>
      <c r="AE39" s="840"/>
      <c r="AF39" s="841">
        <v>5</v>
      </c>
      <c r="AG39" s="842"/>
      <c r="AH39" s="842"/>
      <c r="AI39" s="842"/>
      <c r="AJ39" s="843"/>
      <c r="AK39" s="910">
        <v>74</v>
      </c>
      <c r="AL39" s="911"/>
      <c r="AM39" s="911"/>
      <c r="AN39" s="911"/>
      <c r="AO39" s="911"/>
      <c r="AP39" s="911">
        <v>594</v>
      </c>
      <c r="AQ39" s="911"/>
      <c r="AR39" s="911"/>
      <c r="AS39" s="911"/>
      <c r="AT39" s="911"/>
      <c r="AU39" s="911">
        <v>594</v>
      </c>
      <c r="AV39" s="911"/>
      <c r="AW39" s="911"/>
      <c r="AX39" s="911"/>
      <c r="AY39" s="911"/>
      <c r="AZ39" s="912" t="s">
        <v>529</v>
      </c>
      <c r="BA39" s="912"/>
      <c r="BB39" s="912"/>
      <c r="BC39" s="912"/>
      <c r="BD39" s="912"/>
      <c r="BE39" s="908" t="s">
        <v>411</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t="s">
        <v>419</v>
      </c>
      <c r="C40" s="836"/>
      <c r="D40" s="836"/>
      <c r="E40" s="836"/>
      <c r="F40" s="836"/>
      <c r="G40" s="836"/>
      <c r="H40" s="836"/>
      <c r="I40" s="836"/>
      <c r="J40" s="836"/>
      <c r="K40" s="836"/>
      <c r="L40" s="836"/>
      <c r="M40" s="836"/>
      <c r="N40" s="836"/>
      <c r="O40" s="836"/>
      <c r="P40" s="837"/>
      <c r="Q40" s="838">
        <v>26</v>
      </c>
      <c r="R40" s="839"/>
      <c r="S40" s="839"/>
      <c r="T40" s="839"/>
      <c r="U40" s="839"/>
      <c r="V40" s="839">
        <v>23</v>
      </c>
      <c r="W40" s="839"/>
      <c r="X40" s="839"/>
      <c r="Y40" s="839"/>
      <c r="Z40" s="839"/>
      <c r="AA40" s="839">
        <v>3</v>
      </c>
      <c r="AB40" s="839"/>
      <c r="AC40" s="839"/>
      <c r="AD40" s="839"/>
      <c r="AE40" s="840"/>
      <c r="AF40" s="841">
        <v>3</v>
      </c>
      <c r="AG40" s="842"/>
      <c r="AH40" s="842"/>
      <c r="AI40" s="842"/>
      <c r="AJ40" s="843"/>
      <c r="AK40" s="910">
        <v>11</v>
      </c>
      <c r="AL40" s="911"/>
      <c r="AM40" s="911"/>
      <c r="AN40" s="911"/>
      <c r="AO40" s="911"/>
      <c r="AP40" s="911">
        <v>51</v>
      </c>
      <c r="AQ40" s="911"/>
      <c r="AR40" s="911"/>
      <c r="AS40" s="911"/>
      <c r="AT40" s="911"/>
      <c r="AU40" s="911">
        <v>51</v>
      </c>
      <c r="AV40" s="911"/>
      <c r="AW40" s="911"/>
      <c r="AX40" s="911"/>
      <c r="AY40" s="911"/>
      <c r="AZ40" s="912" t="s">
        <v>529</v>
      </c>
      <c r="BA40" s="912"/>
      <c r="BB40" s="912"/>
      <c r="BC40" s="912"/>
      <c r="BD40" s="912"/>
      <c r="BE40" s="908" t="s">
        <v>413</v>
      </c>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t="s">
        <v>420</v>
      </c>
      <c r="C41" s="836"/>
      <c r="D41" s="836"/>
      <c r="E41" s="836"/>
      <c r="F41" s="836"/>
      <c r="G41" s="836"/>
      <c r="H41" s="836"/>
      <c r="I41" s="836"/>
      <c r="J41" s="836"/>
      <c r="K41" s="836"/>
      <c r="L41" s="836"/>
      <c r="M41" s="836"/>
      <c r="N41" s="836"/>
      <c r="O41" s="836"/>
      <c r="P41" s="837"/>
      <c r="Q41" s="838">
        <v>30</v>
      </c>
      <c r="R41" s="839"/>
      <c r="S41" s="839"/>
      <c r="T41" s="839"/>
      <c r="U41" s="839"/>
      <c r="V41" s="839">
        <v>26</v>
      </c>
      <c r="W41" s="839"/>
      <c r="X41" s="839"/>
      <c r="Y41" s="839"/>
      <c r="Z41" s="839"/>
      <c r="AA41" s="839">
        <v>4</v>
      </c>
      <c r="AB41" s="839"/>
      <c r="AC41" s="839"/>
      <c r="AD41" s="839"/>
      <c r="AE41" s="840"/>
      <c r="AF41" s="841">
        <v>4</v>
      </c>
      <c r="AG41" s="842"/>
      <c r="AH41" s="842"/>
      <c r="AI41" s="842"/>
      <c r="AJ41" s="843"/>
      <c r="AK41" s="910">
        <v>22</v>
      </c>
      <c r="AL41" s="911"/>
      <c r="AM41" s="911"/>
      <c r="AN41" s="911"/>
      <c r="AO41" s="911"/>
      <c r="AP41" s="911">
        <v>88</v>
      </c>
      <c r="AQ41" s="911"/>
      <c r="AR41" s="911"/>
      <c r="AS41" s="911"/>
      <c r="AT41" s="911"/>
      <c r="AU41" s="911">
        <v>88</v>
      </c>
      <c r="AV41" s="911"/>
      <c r="AW41" s="911"/>
      <c r="AX41" s="911"/>
      <c r="AY41" s="911"/>
      <c r="AZ41" s="912" t="s">
        <v>529</v>
      </c>
      <c r="BA41" s="912"/>
      <c r="BB41" s="912"/>
      <c r="BC41" s="912"/>
      <c r="BD41" s="912"/>
      <c r="BE41" s="908" t="s">
        <v>411</v>
      </c>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t="s">
        <v>421</v>
      </c>
      <c r="C42" s="836"/>
      <c r="D42" s="836"/>
      <c r="E42" s="836"/>
      <c r="F42" s="836"/>
      <c r="G42" s="836"/>
      <c r="H42" s="836"/>
      <c r="I42" s="836"/>
      <c r="J42" s="836"/>
      <c r="K42" s="836"/>
      <c r="L42" s="836"/>
      <c r="M42" s="836"/>
      <c r="N42" s="836"/>
      <c r="O42" s="836"/>
      <c r="P42" s="837"/>
      <c r="Q42" s="838">
        <v>12</v>
      </c>
      <c r="R42" s="839"/>
      <c r="S42" s="839"/>
      <c r="T42" s="839"/>
      <c r="U42" s="839"/>
      <c r="V42" s="839">
        <v>9</v>
      </c>
      <c r="W42" s="839"/>
      <c r="X42" s="839"/>
      <c r="Y42" s="839"/>
      <c r="Z42" s="839"/>
      <c r="AA42" s="839">
        <v>3</v>
      </c>
      <c r="AB42" s="839"/>
      <c r="AC42" s="839"/>
      <c r="AD42" s="839"/>
      <c r="AE42" s="840"/>
      <c r="AF42" s="841">
        <v>3</v>
      </c>
      <c r="AG42" s="842"/>
      <c r="AH42" s="842"/>
      <c r="AI42" s="842"/>
      <c r="AJ42" s="843"/>
      <c r="AK42" s="910">
        <v>8</v>
      </c>
      <c r="AL42" s="911"/>
      <c r="AM42" s="911"/>
      <c r="AN42" s="911"/>
      <c r="AO42" s="911"/>
      <c r="AP42" s="911">
        <v>27</v>
      </c>
      <c r="AQ42" s="911"/>
      <c r="AR42" s="911"/>
      <c r="AS42" s="911"/>
      <c r="AT42" s="911"/>
      <c r="AU42" s="911">
        <v>27</v>
      </c>
      <c r="AV42" s="911"/>
      <c r="AW42" s="911"/>
      <c r="AX42" s="911"/>
      <c r="AY42" s="911"/>
      <c r="AZ42" s="912" t="s">
        <v>529</v>
      </c>
      <c r="BA42" s="912"/>
      <c r="BB42" s="912"/>
      <c r="BC42" s="912"/>
      <c r="BD42" s="912"/>
      <c r="BE42" s="908" t="s">
        <v>409</v>
      </c>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t="s">
        <v>422</v>
      </c>
      <c r="C43" s="836"/>
      <c r="D43" s="836"/>
      <c r="E43" s="836"/>
      <c r="F43" s="836"/>
      <c r="G43" s="836"/>
      <c r="H43" s="836"/>
      <c r="I43" s="836"/>
      <c r="J43" s="836"/>
      <c r="K43" s="836"/>
      <c r="L43" s="836"/>
      <c r="M43" s="836"/>
      <c r="N43" s="836"/>
      <c r="O43" s="836"/>
      <c r="P43" s="837"/>
      <c r="Q43" s="838">
        <v>15</v>
      </c>
      <c r="R43" s="839"/>
      <c r="S43" s="839"/>
      <c r="T43" s="839"/>
      <c r="U43" s="839"/>
      <c r="V43" s="839">
        <v>13</v>
      </c>
      <c r="W43" s="839"/>
      <c r="X43" s="839"/>
      <c r="Y43" s="839"/>
      <c r="Z43" s="839"/>
      <c r="AA43" s="839">
        <v>2</v>
      </c>
      <c r="AB43" s="839"/>
      <c r="AC43" s="839"/>
      <c r="AD43" s="839"/>
      <c r="AE43" s="840"/>
      <c r="AF43" s="841">
        <v>2</v>
      </c>
      <c r="AG43" s="842"/>
      <c r="AH43" s="842"/>
      <c r="AI43" s="842"/>
      <c r="AJ43" s="843"/>
      <c r="AK43" s="910">
        <v>11</v>
      </c>
      <c r="AL43" s="911"/>
      <c r="AM43" s="911"/>
      <c r="AN43" s="911"/>
      <c r="AO43" s="911"/>
      <c r="AP43" s="911">
        <v>76</v>
      </c>
      <c r="AQ43" s="911"/>
      <c r="AR43" s="911"/>
      <c r="AS43" s="911"/>
      <c r="AT43" s="911"/>
      <c r="AU43" s="911">
        <v>76</v>
      </c>
      <c r="AV43" s="911"/>
      <c r="AW43" s="911"/>
      <c r="AX43" s="911"/>
      <c r="AY43" s="911"/>
      <c r="AZ43" s="912" t="s">
        <v>529</v>
      </c>
      <c r="BA43" s="912"/>
      <c r="BB43" s="912"/>
      <c r="BC43" s="912"/>
      <c r="BD43" s="912"/>
      <c r="BE43" s="908" t="s">
        <v>411</v>
      </c>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424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778</v>
      </c>
      <c r="AG63" s="922"/>
      <c r="AH63" s="922"/>
      <c r="AI63" s="922"/>
      <c r="AJ63" s="923"/>
      <c r="AK63" s="924"/>
      <c r="AL63" s="919"/>
      <c r="AM63" s="919"/>
      <c r="AN63" s="919"/>
      <c r="AO63" s="919"/>
      <c r="AP63" s="922">
        <v>2736</v>
      </c>
      <c r="AQ63" s="922"/>
      <c r="AR63" s="922"/>
      <c r="AS63" s="922"/>
      <c r="AT63" s="922"/>
      <c r="AU63" s="922">
        <v>2270</v>
      </c>
      <c r="AV63" s="922"/>
      <c r="AW63" s="922"/>
      <c r="AX63" s="922"/>
      <c r="AY63" s="922"/>
      <c r="AZ63" s="926"/>
      <c r="BA63" s="926"/>
      <c r="BB63" s="926"/>
      <c r="BC63" s="926"/>
      <c r="BD63" s="926"/>
      <c r="BE63" s="927"/>
      <c r="BF63" s="927"/>
      <c r="BG63" s="927"/>
      <c r="BH63" s="927"/>
      <c r="BI63" s="928"/>
      <c r="BJ63" s="929" t="s">
        <v>425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427</v>
      </c>
      <c r="B66" s="821"/>
      <c r="C66" s="821"/>
      <c r="D66" s="821"/>
      <c r="E66" s="821"/>
      <c r="F66" s="821"/>
      <c r="G66" s="821"/>
      <c r="H66" s="821"/>
      <c r="I66" s="821"/>
      <c r="J66" s="821"/>
      <c r="K66" s="821"/>
      <c r="L66" s="821"/>
      <c r="M66" s="821"/>
      <c r="N66" s="821"/>
      <c r="O66" s="821"/>
      <c r="P66" s="822"/>
      <c r="Q66" s="797" t="s">
        <v>428</v>
      </c>
      <c r="R66" s="798"/>
      <c r="S66" s="798"/>
      <c r="T66" s="798"/>
      <c r="U66" s="799"/>
      <c r="V66" s="797" t="s">
        <v>429</v>
      </c>
      <c r="W66" s="798"/>
      <c r="X66" s="798"/>
      <c r="Y66" s="798"/>
      <c r="Z66" s="799"/>
      <c r="AA66" s="797" t="s">
        <v>430</v>
      </c>
      <c r="AB66" s="798"/>
      <c r="AC66" s="798"/>
      <c r="AD66" s="798"/>
      <c r="AE66" s="799"/>
      <c r="AF66" s="932" t="s">
        <v>396</v>
      </c>
      <c r="AG66" s="893"/>
      <c r="AH66" s="893"/>
      <c r="AI66" s="893"/>
      <c r="AJ66" s="933"/>
      <c r="AK66" s="797" t="s">
        <v>431</v>
      </c>
      <c r="AL66" s="821"/>
      <c r="AM66" s="821"/>
      <c r="AN66" s="821"/>
      <c r="AO66" s="822"/>
      <c r="AP66" s="797" t="s">
        <v>432</v>
      </c>
      <c r="AQ66" s="798"/>
      <c r="AR66" s="798"/>
      <c r="AS66" s="798"/>
      <c r="AT66" s="799"/>
      <c r="AU66" s="797" t="s">
        <v>433</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594</v>
      </c>
      <c r="C68" s="950"/>
      <c r="D68" s="950"/>
      <c r="E68" s="950"/>
      <c r="F68" s="950"/>
      <c r="G68" s="950"/>
      <c r="H68" s="950"/>
      <c r="I68" s="950"/>
      <c r="J68" s="950"/>
      <c r="K68" s="950"/>
      <c r="L68" s="950"/>
      <c r="M68" s="950"/>
      <c r="N68" s="950"/>
      <c r="O68" s="950"/>
      <c r="P68" s="951"/>
      <c r="Q68" s="952">
        <v>2</v>
      </c>
      <c r="R68" s="946"/>
      <c r="S68" s="946"/>
      <c r="T68" s="946"/>
      <c r="U68" s="946"/>
      <c r="V68" s="946">
        <v>1</v>
      </c>
      <c r="W68" s="946"/>
      <c r="X68" s="946"/>
      <c r="Y68" s="946"/>
      <c r="Z68" s="946"/>
      <c r="AA68" s="946">
        <v>1</v>
      </c>
      <c r="AB68" s="946"/>
      <c r="AC68" s="946"/>
      <c r="AD68" s="946"/>
      <c r="AE68" s="946"/>
      <c r="AF68" s="946">
        <v>1</v>
      </c>
      <c r="AG68" s="946"/>
      <c r="AH68" s="946"/>
      <c r="AI68" s="946"/>
      <c r="AJ68" s="946"/>
      <c r="AK68" s="946" t="s">
        <v>603</v>
      </c>
      <c r="AL68" s="946"/>
      <c r="AM68" s="946"/>
      <c r="AN68" s="946"/>
      <c r="AO68" s="946"/>
      <c r="AP68" s="946" t="s">
        <v>603</v>
      </c>
      <c r="AQ68" s="946"/>
      <c r="AR68" s="946"/>
      <c r="AS68" s="946"/>
      <c r="AT68" s="946"/>
      <c r="AU68" s="946" t="s">
        <v>603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595</v>
      </c>
      <c r="C69" s="954"/>
      <c r="D69" s="954"/>
      <c r="E69" s="954"/>
      <c r="F69" s="954"/>
      <c r="G69" s="954"/>
      <c r="H69" s="954"/>
      <c r="I69" s="954"/>
      <c r="J69" s="954"/>
      <c r="K69" s="954"/>
      <c r="L69" s="954"/>
      <c r="M69" s="954"/>
      <c r="N69" s="954"/>
      <c r="O69" s="954"/>
      <c r="P69" s="955"/>
      <c r="Q69" s="956">
        <v>5619</v>
      </c>
      <c r="R69" s="911"/>
      <c r="S69" s="911"/>
      <c r="T69" s="911"/>
      <c r="U69" s="911"/>
      <c r="V69" s="911">
        <v>5128</v>
      </c>
      <c r="W69" s="911"/>
      <c r="X69" s="911"/>
      <c r="Y69" s="911"/>
      <c r="Z69" s="911"/>
      <c r="AA69" s="911">
        <v>391</v>
      </c>
      <c r="AB69" s="911"/>
      <c r="AC69" s="911"/>
      <c r="AD69" s="911"/>
      <c r="AE69" s="911"/>
      <c r="AF69" s="911">
        <v>391</v>
      </c>
      <c r="AG69" s="911"/>
      <c r="AH69" s="911"/>
      <c r="AI69" s="911"/>
      <c r="AJ69" s="911"/>
      <c r="AK69" s="911">
        <v>6</v>
      </c>
      <c r="AL69" s="911"/>
      <c r="AM69" s="911"/>
      <c r="AN69" s="911"/>
      <c r="AO69" s="911"/>
      <c r="AP69" s="911" t="s">
        <v>603</v>
      </c>
      <c r="AQ69" s="911"/>
      <c r="AR69" s="911"/>
      <c r="AS69" s="911"/>
      <c r="AT69" s="911"/>
      <c r="AU69" s="911" t="s">
        <v>603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596</v>
      </c>
      <c r="C70" s="954"/>
      <c r="D70" s="954"/>
      <c r="E70" s="954"/>
      <c r="F70" s="954"/>
      <c r="G70" s="954"/>
      <c r="H70" s="954"/>
      <c r="I70" s="954"/>
      <c r="J70" s="954"/>
      <c r="K70" s="954"/>
      <c r="L70" s="954"/>
      <c r="M70" s="954"/>
      <c r="N70" s="954"/>
      <c r="O70" s="954"/>
      <c r="P70" s="955"/>
      <c r="Q70" s="956">
        <v>138</v>
      </c>
      <c r="R70" s="911"/>
      <c r="S70" s="911"/>
      <c r="T70" s="911"/>
      <c r="U70" s="911"/>
      <c r="V70" s="911">
        <v>67</v>
      </c>
      <c r="W70" s="911"/>
      <c r="X70" s="911"/>
      <c r="Y70" s="911"/>
      <c r="Z70" s="911"/>
      <c r="AA70" s="911">
        <v>71</v>
      </c>
      <c r="AB70" s="911"/>
      <c r="AC70" s="911"/>
      <c r="AD70" s="911"/>
      <c r="AE70" s="911"/>
      <c r="AF70" s="911">
        <v>71</v>
      </c>
      <c r="AG70" s="911"/>
      <c r="AH70" s="911"/>
      <c r="AI70" s="911"/>
      <c r="AJ70" s="911"/>
      <c r="AK70" s="911" t="s">
        <v>603</v>
      </c>
      <c r="AL70" s="911"/>
      <c r="AM70" s="911"/>
      <c r="AN70" s="911"/>
      <c r="AO70" s="911"/>
      <c r="AP70" s="911" t="s">
        <v>603</v>
      </c>
      <c r="AQ70" s="911"/>
      <c r="AR70" s="911"/>
      <c r="AS70" s="911"/>
      <c r="AT70" s="911"/>
      <c r="AU70" s="911" t="s">
        <v>603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597</v>
      </c>
      <c r="C71" s="954"/>
      <c r="D71" s="954"/>
      <c r="E71" s="954"/>
      <c r="F71" s="954"/>
      <c r="G71" s="954"/>
      <c r="H71" s="954"/>
      <c r="I71" s="954"/>
      <c r="J71" s="954"/>
      <c r="K71" s="954"/>
      <c r="L71" s="954"/>
      <c r="M71" s="954"/>
      <c r="N71" s="954"/>
      <c r="O71" s="954"/>
      <c r="P71" s="955"/>
      <c r="Q71" s="956">
        <v>163</v>
      </c>
      <c r="R71" s="911"/>
      <c r="S71" s="911"/>
      <c r="T71" s="911"/>
      <c r="U71" s="911"/>
      <c r="V71" s="911">
        <v>159</v>
      </c>
      <c r="W71" s="911"/>
      <c r="X71" s="911"/>
      <c r="Y71" s="911"/>
      <c r="Z71" s="911"/>
      <c r="AA71" s="911">
        <v>4</v>
      </c>
      <c r="AB71" s="911"/>
      <c r="AC71" s="911"/>
      <c r="AD71" s="911"/>
      <c r="AE71" s="911"/>
      <c r="AF71" s="911">
        <v>4</v>
      </c>
      <c r="AG71" s="911"/>
      <c r="AH71" s="911"/>
      <c r="AI71" s="911"/>
      <c r="AJ71" s="911"/>
      <c r="AK71" s="911" t="s">
        <v>603</v>
      </c>
      <c r="AL71" s="911"/>
      <c r="AM71" s="911"/>
      <c r="AN71" s="911"/>
      <c r="AO71" s="911"/>
      <c r="AP71" s="911">
        <v>4</v>
      </c>
      <c r="AQ71" s="911"/>
      <c r="AR71" s="911"/>
      <c r="AS71" s="911"/>
      <c r="AT71" s="911"/>
      <c r="AU71" s="911">
        <v>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598</v>
      </c>
      <c r="C72" s="954"/>
      <c r="D72" s="954"/>
      <c r="E72" s="954"/>
      <c r="F72" s="954"/>
      <c r="G72" s="954"/>
      <c r="H72" s="954"/>
      <c r="I72" s="954"/>
      <c r="J72" s="954"/>
      <c r="K72" s="954"/>
      <c r="L72" s="954"/>
      <c r="M72" s="954"/>
      <c r="N72" s="954"/>
      <c r="O72" s="954"/>
      <c r="P72" s="955"/>
      <c r="Q72" s="956">
        <v>629</v>
      </c>
      <c r="R72" s="911"/>
      <c r="S72" s="911"/>
      <c r="T72" s="911"/>
      <c r="U72" s="911"/>
      <c r="V72" s="911">
        <v>565</v>
      </c>
      <c r="W72" s="911"/>
      <c r="X72" s="911"/>
      <c r="Y72" s="911"/>
      <c r="Z72" s="911"/>
      <c r="AA72" s="911">
        <v>64</v>
      </c>
      <c r="AB72" s="911"/>
      <c r="AC72" s="911"/>
      <c r="AD72" s="911"/>
      <c r="AE72" s="911"/>
      <c r="AF72" s="911">
        <v>64</v>
      </c>
      <c r="AG72" s="911"/>
      <c r="AH72" s="911"/>
      <c r="AI72" s="911"/>
      <c r="AJ72" s="911"/>
      <c r="AK72" s="911" t="s">
        <v>603</v>
      </c>
      <c r="AL72" s="911"/>
      <c r="AM72" s="911"/>
      <c r="AN72" s="911"/>
      <c r="AO72" s="911"/>
      <c r="AP72" s="911">
        <v>81</v>
      </c>
      <c r="AQ72" s="911"/>
      <c r="AR72" s="911"/>
      <c r="AS72" s="911"/>
      <c r="AT72" s="911"/>
      <c r="AU72" s="911">
        <v>41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599</v>
      </c>
      <c r="C73" s="954"/>
      <c r="D73" s="954"/>
      <c r="E73" s="954"/>
      <c r="F73" s="954"/>
      <c r="G73" s="954"/>
      <c r="H73" s="954"/>
      <c r="I73" s="954"/>
      <c r="J73" s="954"/>
      <c r="K73" s="954"/>
      <c r="L73" s="954"/>
      <c r="M73" s="954"/>
      <c r="N73" s="954"/>
      <c r="O73" s="954"/>
      <c r="P73" s="955"/>
      <c r="Q73" s="956">
        <v>653</v>
      </c>
      <c r="R73" s="911"/>
      <c r="S73" s="911"/>
      <c r="T73" s="911"/>
      <c r="U73" s="911"/>
      <c r="V73" s="911">
        <v>632</v>
      </c>
      <c r="W73" s="911"/>
      <c r="X73" s="911"/>
      <c r="Y73" s="911"/>
      <c r="Z73" s="911"/>
      <c r="AA73" s="911">
        <v>21</v>
      </c>
      <c r="AB73" s="911"/>
      <c r="AC73" s="911"/>
      <c r="AD73" s="911"/>
      <c r="AE73" s="911"/>
      <c r="AF73" s="911">
        <v>21</v>
      </c>
      <c r="AG73" s="911"/>
      <c r="AH73" s="911"/>
      <c r="AI73" s="911"/>
      <c r="AJ73" s="911"/>
      <c r="AK73" s="911" t="s">
        <v>603</v>
      </c>
      <c r="AL73" s="911"/>
      <c r="AM73" s="911"/>
      <c r="AN73" s="911"/>
      <c r="AO73" s="911"/>
      <c r="AP73" s="911" t="s">
        <v>603</v>
      </c>
      <c r="AQ73" s="911"/>
      <c r="AR73" s="911"/>
      <c r="AS73" s="911"/>
      <c r="AT73" s="911"/>
      <c r="AU73" s="911" t="s">
        <v>603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600</v>
      </c>
      <c r="C74" s="954"/>
      <c r="D74" s="954"/>
      <c r="E74" s="954"/>
      <c r="F74" s="954"/>
      <c r="G74" s="954"/>
      <c r="H74" s="954"/>
      <c r="I74" s="954"/>
      <c r="J74" s="954"/>
      <c r="K74" s="954"/>
      <c r="L74" s="954"/>
      <c r="M74" s="954"/>
      <c r="N74" s="954"/>
      <c r="O74" s="954"/>
      <c r="P74" s="955"/>
      <c r="Q74" s="956">
        <v>704</v>
      </c>
      <c r="R74" s="911"/>
      <c r="S74" s="911"/>
      <c r="T74" s="911"/>
      <c r="U74" s="911"/>
      <c r="V74" s="911">
        <v>693</v>
      </c>
      <c r="W74" s="911"/>
      <c r="X74" s="911"/>
      <c r="Y74" s="911"/>
      <c r="Z74" s="911"/>
      <c r="AA74" s="911">
        <v>11</v>
      </c>
      <c r="AB74" s="911"/>
      <c r="AC74" s="911"/>
      <c r="AD74" s="911"/>
      <c r="AE74" s="911"/>
      <c r="AF74" s="911">
        <v>11</v>
      </c>
      <c r="AG74" s="911"/>
      <c r="AH74" s="911"/>
      <c r="AI74" s="911"/>
      <c r="AJ74" s="911"/>
      <c r="AK74" s="911">
        <v>7</v>
      </c>
      <c r="AL74" s="911"/>
      <c r="AM74" s="911"/>
      <c r="AN74" s="911"/>
      <c r="AO74" s="911"/>
      <c r="AP74" s="911" t="s">
        <v>603</v>
      </c>
      <c r="AQ74" s="911"/>
      <c r="AR74" s="911"/>
      <c r="AS74" s="911"/>
      <c r="AT74" s="911"/>
      <c r="AU74" s="911" t="s">
        <v>603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601</v>
      </c>
      <c r="C75" s="954"/>
      <c r="D75" s="954"/>
      <c r="E75" s="954"/>
      <c r="F75" s="954"/>
      <c r="G75" s="954"/>
      <c r="H75" s="954"/>
      <c r="I75" s="954"/>
      <c r="J75" s="954"/>
      <c r="K75" s="954"/>
      <c r="L75" s="954"/>
      <c r="M75" s="954"/>
      <c r="N75" s="954"/>
      <c r="O75" s="954"/>
      <c r="P75" s="955"/>
      <c r="Q75" s="959">
        <v>132342</v>
      </c>
      <c r="R75" s="960"/>
      <c r="S75" s="960"/>
      <c r="T75" s="960"/>
      <c r="U75" s="910"/>
      <c r="V75" s="961">
        <v>124645</v>
      </c>
      <c r="W75" s="960"/>
      <c r="X75" s="960"/>
      <c r="Y75" s="960"/>
      <c r="Z75" s="910"/>
      <c r="AA75" s="961">
        <v>7697</v>
      </c>
      <c r="AB75" s="960"/>
      <c r="AC75" s="960"/>
      <c r="AD75" s="960"/>
      <c r="AE75" s="910"/>
      <c r="AF75" s="961">
        <v>7697</v>
      </c>
      <c r="AG75" s="960"/>
      <c r="AH75" s="960"/>
      <c r="AI75" s="960"/>
      <c r="AJ75" s="910"/>
      <c r="AK75" s="961" t="s">
        <v>603</v>
      </c>
      <c r="AL75" s="960"/>
      <c r="AM75" s="960"/>
      <c r="AN75" s="960"/>
      <c r="AO75" s="910"/>
      <c r="AP75" s="961" t="s">
        <v>603</v>
      </c>
      <c r="AQ75" s="960"/>
      <c r="AR75" s="960"/>
      <c r="AS75" s="960"/>
      <c r="AT75" s="910"/>
      <c r="AU75" s="961" t="s">
        <v>603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602</v>
      </c>
      <c r="C76" s="954"/>
      <c r="D76" s="954"/>
      <c r="E76" s="954"/>
      <c r="F76" s="954"/>
      <c r="G76" s="954"/>
      <c r="H76" s="954"/>
      <c r="I76" s="954"/>
      <c r="J76" s="954"/>
      <c r="K76" s="954"/>
      <c r="L76" s="954"/>
      <c r="M76" s="954"/>
      <c r="N76" s="954"/>
      <c r="O76" s="954"/>
      <c r="P76" s="955"/>
      <c r="Q76" s="959">
        <v>192</v>
      </c>
      <c r="R76" s="960"/>
      <c r="S76" s="960"/>
      <c r="T76" s="960"/>
      <c r="U76" s="910"/>
      <c r="V76" s="961">
        <v>189</v>
      </c>
      <c r="W76" s="960"/>
      <c r="X76" s="960"/>
      <c r="Y76" s="960"/>
      <c r="Z76" s="910"/>
      <c r="AA76" s="961">
        <v>3</v>
      </c>
      <c r="AB76" s="960"/>
      <c r="AC76" s="960"/>
      <c r="AD76" s="960"/>
      <c r="AE76" s="910"/>
      <c r="AF76" s="961">
        <v>3</v>
      </c>
      <c r="AG76" s="960"/>
      <c r="AH76" s="960"/>
      <c r="AI76" s="960"/>
      <c r="AJ76" s="910"/>
      <c r="AK76" s="961" t="s">
        <v>603</v>
      </c>
      <c r="AL76" s="960"/>
      <c r="AM76" s="960"/>
      <c r="AN76" s="960"/>
      <c r="AO76" s="910"/>
      <c r="AP76" s="961" t="s">
        <v>603</v>
      </c>
      <c r="AQ76" s="960"/>
      <c r="AR76" s="960"/>
      <c r="AS76" s="960"/>
      <c r="AT76" s="910"/>
      <c r="AU76" s="961" t="s">
        <v>603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434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+AF68+AF69+AF70+AF71+AF72+AF73+AF74+AF75+AF76</f>
        <v>8263</v>
      </c>
      <c r="AG88" s="922"/>
      <c r="AH88" s="922"/>
      <c r="AI88" s="922"/>
      <c r="AJ88" s="922"/>
      <c r="AK88" s="919"/>
      <c r="AL88" s="919"/>
      <c r="AM88" s="919"/>
      <c r="AN88" s="919"/>
      <c r="AO88" s="919"/>
      <c r="AP88" s="922">
        <f>+AP71+AP72</f>
        <v>85</v>
      </c>
      <c r="AQ88" s="922"/>
      <c r="AR88" s="922"/>
      <c r="AS88" s="922"/>
      <c r="AT88" s="922"/>
      <c r="AU88" s="922">
        <f>+AU71+AU72</f>
        <v>43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435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105</v>
      </c>
      <c r="CS102" s="930"/>
      <c r="CT102" s="930"/>
      <c r="CU102" s="930"/>
      <c r="CV102" s="973"/>
      <c r="CW102" s="972">
        <v>77</v>
      </c>
      <c r="CX102" s="930"/>
      <c r="CY102" s="930"/>
      <c r="CZ102" s="930"/>
      <c r="DA102" s="973"/>
      <c r="DB102" s="972" t="s">
        <v>604</v>
      </c>
      <c r="DC102" s="930"/>
      <c r="DD102" s="930"/>
      <c r="DE102" s="930"/>
      <c r="DF102" s="973"/>
      <c r="DG102" s="972" t="s">
        <v>604</v>
      </c>
      <c r="DH102" s="930"/>
      <c r="DI102" s="930"/>
      <c r="DJ102" s="930"/>
      <c r="DK102" s="973"/>
      <c r="DL102" s="972" t="s">
        <v>604</v>
      </c>
      <c r="DM102" s="930"/>
      <c r="DN102" s="930"/>
      <c r="DO102" s="930"/>
      <c r="DP102" s="973"/>
      <c r="DQ102" s="972" t="s">
        <v>604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440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443</v>
      </c>
      <c r="AB109" s="975"/>
      <c r="AC109" s="975"/>
      <c r="AD109" s="975"/>
      <c r="AE109" s="976"/>
      <c r="AF109" s="974" t="s">
        <v>306</v>
      </c>
      <c r="AG109" s="975"/>
      <c r="AH109" s="975"/>
      <c r="AI109" s="975"/>
      <c r="AJ109" s="976"/>
      <c r="AK109" s="974" t="s">
        <v>305</v>
      </c>
      <c r="AL109" s="975"/>
      <c r="AM109" s="975"/>
      <c r="AN109" s="975"/>
      <c r="AO109" s="976"/>
      <c r="AP109" s="974" t="s">
        <v>444</v>
      </c>
      <c r="AQ109" s="975"/>
      <c r="AR109" s="975"/>
      <c r="AS109" s="975"/>
      <c r="AT109" s="977"/>
      <c r="AU109" s="994" t="s">
        <v>442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443</v>
      </c>
      <c r="BR109" s="975"/>
      <c r="BS109" s="975"/>
      <c r="BT109" s="975"/>
      <c r="BU109" s="976"/>
      <c r="BV109" s="974" t="s">
        <v>306</v>
      </c>
      <c r="BW109" s="975"/>
      <c r="BX109" s="975"/>
      <c r="BY109" s="975"/>
      <c r="BZ109" s="976"/>
      <c r="CA109" s="974" t="s">
        <v>305</v>
      </c>
      <c r="CB109" s="975"/>
      <c r="CC109" s="975"/>
      <c r="CD109" s="975"/>
      <c r="CE109" s="976"/>
      <c r="CF109" s="995" t="s">
        <v>444</v>
      </c>
      <c r="CG109" s="995"/>
      <c r="CH109" s="995"/>
      <c r="CI109" s="995"/>
      <c r="CJ109" s="995"/>
      <c r="CK109" s="974" t="s">
        <v>445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443</v>
      </c>
      <c r="DH109" s="975"/>
      <c r="DI109" s="975"/>
      <c r="DJ109" s="975"/>
      <c r="DK109" s="976"/>
      <c r="DL109" s="974" t="s">
        <v>306</v>
      </c>
      <c r="DM109" s="975"/>
      <c r="DN109" s="975"/>
      <c r="DO109" s="975"/>
      <c r="DP109" s="976"/>
      <c r="DQ109" s="974" t="s">
        <v>305</v>
      </c>
      <c r="DR109" s="975"/>
      <c r="DS109" s="975"/>
      <c r="DT109" s="975"/>
      <c r="DU109" s="976"/>
      <c r="DV109" s="974" t="s">
        <v>444</v>
      </c>
      <c r="DW109" s="975"/>
      <c r="DX109" s="975"/>
      <c r="DY109" s="975"/>
      <c r="DZ109" s="977"/>
    </row>
    <row r="110" spans="1:131" s="246" customFormat="1" ht="26.25" customHeight="1" x14ac:dyDescent="0.15">
      <c r="A110" s="978" t="s">
        <v>446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799862</v>
      </c>
      <c r="AB110" s="982"/>
      <c r="AC110" s="982"/>
      <c r="AD110" s="982"/>
      <c r="AE110" s="983"/>
      <c r="AF110" s="984">
        <v>758619</v>
      </c>
      <c r="AG110" s="982"/>
      <c r="AH110" s="982"/>
      <c r="AI110" s="982"/>
      <c r="AJ110" s="983"/>
      <c r="AK110" s="984">
        <v>775482</v>
      </c>
      <c r="AL110" s="982"/>
      <c r="AM110" s="982"/>
      <c r="AN110" s="982"/>
      <c r="AO110" s="983"/>
      <c r="AP110" s="985">
        <v>20.3</v>
      </c>
      <c r="AQ110" s="986"/>
      <c r="AR110" s="986"/>
      <c r="AS110" s="986"/>
      <c r="AT110" s="987"/>
      <c r="AU110" s="988" t="s">
        <v>73</v>
      </c>
      <c r="AV110" s="989"/>
      <c r="AW110" s="989"/>
      <c r="AX110" s="989"/>
      <c r="AY110" s="989"/>
      <c r="AZ110" s="1030" t="s">
        <v>447</v>
      </c>
      <c r="BA110" s="979"/>
      <c r="BB110" s="979"/>
      <c r="BC110" s="979"/>
      <c r="BD110" s="979"/>
      <c r="BE110" s="979"/>
      <c r="BF110" s="979"/>
      <c r="BG110" s="979"/>
      <c r="BH110" s="979"/>
      <c r="BI110" s="979"/>
      <c r="BJ110" s="979"/>
      <c r="BK110" s="979"/>
      <c r="BL110" s="979"/>
      <c r="BM110" s="979"/>
      <c r="BN110" s="979"/>
      <c r="BO110" s="979"/>
      <c r="BP110" s="980"/>
      <c r="BQ110" s="1016">
        <v>6351552</v>
      </c>
      <c r="BR110" s="1017"/>
      <c r="BS110" s="1017"/>
      <c r="BT110" s="1017"/>
      <c r="BU110" s="1017"/>
      <c r="BV110" s="1017">
        <v>6744055</v>
      </c>
      <c r="BW110" s="1017"/>
      <c r="BX110" s="1017"/>
      <c r="BY110" s="1017"/>
      <c r="BZ110" s="1017"/>
      <c r="CA110" s="1017">
        <v>6746829</v>
      </c>
      <c r="CB110" s="1017"/>
      <c r="CC110" s="1017"/>
      <c r="CD110" s="1017"/>
      <c r="CE110" s="1017"/>
      <c r="CF110" s="1031">
        <v>177</v>
      </c>
      <c r="CG110" s="1032"/>
      <c r="CH110" s="1032"/>
      <c r="CI110" s="1032"/>
      <c r="CJ110" s="1032"/>
      <c r="CK110" s="1033" t="s">
        <v>448</v>
      </c>
      <c r="CL110" s="1034"/>
      <c r="CM110" s="1013" t="s">
        <v>449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450</v>
      </c>
      <c r="DH110" s="1017"/>
      <c r="DI110" s="1017"/>
      <c r="DJ110" s="1017"/>
      <c r="DK110" s="1017"/>
      <c r="DL110" s="1017" t="s">
        <v>451</v>
      </c>
      <c r="DM110" s="1017"/>
      <c r="DN110" s="1017"/>
      <c r="DO110" s="1017"/>
      <c r="DP110" s="1017"/>
      <c r="DQ110" s="1017" t="s">
        <v>425</v>
      </c>
      <c r="DR110" s="1017"/>
      <c r="DS110" s="1017"/>
      <c r="DT110" s="1017"/>
      <c r="DU110" s="1017"/>
      <c r="DV110" s="1018" t="s">
        <v>129</v>
      </c>
      <c r="DW110" s="1018"/>
      <c r="DX110" s="1018"/>
      <c r="DY110" s="1018"/>
      <c r="DZ110" s="1019"/>
    </row>
    <row r="111" spans="1:131" s="246" customFormat="1" ht="26.25" customHeight="1" x14ac:dyDescent="0.15">
      <c r="A111" s="1020" t="s">
        <v>452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453</v>
      </c>
      <c r="AB111" s="1024"/>
      <c r="AC111" s="1024"/>
      <c r="AD111" s="1024"/>
      <c r="AE111" s="1025"/>
      <c r="AF111" s="1026" t="s">
        <v>451</v>
      </c>
      <c r="AG111" s="1024"/>
      <c r="AH111" s="1024"/>
      <c r="AI111" s="1024"/>
      <c r="AJ111" s="1025"/>
      <c r="AK111" s="1026" t="s">
        <v>451</v>
      </c>
      <c r="AL111" s="1024"/>
      <c r="AM111" s="1024"/>
      <c r="AN111" s="1024"/>
      <c r="AO111" s="1025"/>
      <c r="AP111" s="1027" t="s">
        <v>453</v>
      </c>
      <c r="AQ111" s="1028"/>
      <c r="AR111" s="1028"/>
      <c r="AS111" s="1028"/>
      <c r="AT111" s="1029"/>
      <c r="AU111" s="990"/>
      <c r="AV111" s="991"/>
      <c r="AW111" s="991"/>
      <c r="AX111" s="991"/>
      <c r="AY111" s="991"/>
      <c r="AZ111" s="1039" t="s">
        <v>454</v>
      </c>
      <c r="BA111" s="1040"/>
      <c r="BB111" s="1040"/>
      <c r="BC111" s="1040"/>
      <c r="BD111" s="1040"/>
      <c r="BE111" s="1040"/>
      <c r="BF111" s="1040"/>
      <c r="BG111" s="1040"/>
      <c r="BH111" s="1040"/>
      <c r="BI111" s="1040"/>
      <c r="BJ111" s="1040"/>
      <c r="BK111" s="1040"/>
      <c r="BL111" s="1040"/>
      <c r="BM111" s="1040"/>
      <c r="BN111" s="1040"/>
      <c r="BO111" s="1040"/>
      <c r="BP111" s="1041"/>
      <c r="BQ111" s="1009">
        <v>69968</v>
      </c>
      <c r="BR111" s="1010"/>
      <c r="BS111" s="1010"/>
      <c r="BT111" s="1010"/>
      <c r="BU111" s="1010"/>
      <c r="BV111" s="1010">
        <v>63274</v>
      </c>
      <c r="BW111" s="1010"/>
      <c r="BX111" s="1010"/>
      <c r="BY111" s="1010"/>
      <c r="BZ111" s="1010"/>
      <c r="CA111" s="1010">
        <v>56484</v>
      </c>
      <c r="CB111" s="1010"/>
      <c r="CC111" s="1010"/>
      <c r="CD111" s="1010"/>
      <c r="CE111" s="1010"/>
      <c r="CF111" s="1004">
        <v>1.5</v>
      </c>
      <c r="CG111" s="1005"/>
      <c r="CH111" s="1005"/>
      <c r="CI111" s="1005"/>
      <c r="CJ111" s="1005"/>
      <c r="CK111" s="1035"/>
      <c r="CL111" s="1036"/>
      <c r="CM111" s="1006" t="s">
        <v>455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425</v>
      </c>
      <c r="DH111" s="1010"/>
      <c r="DI111" s="1010"/>
      <c r="DJ111" s="1010"/>
      <c r="DK111" s="1010"/>
      <c r="DL111" s="1010" t="s">
        <v>451</v>
      </c>
      <c r="DM111" s="1010"/>
      <c r="DN111" s="1010"/>
      <c r="DO111" s="1010"/>
      <c r="DP111" s="1010"/>
      <c r="DQ111" s="1010" t="s">
        <v>450</v>
      </c>
      <c r="DR111" s="1010"/>
      <c r="DS111" s="1010"/>
      <c r="DT111" s="1010"/>
      <c r="DU111" s="1010"/>
      <c r="DV111" s="1011" t="s">
        <v>425</v>
      </c>
      <c r="DW111" s="1011"/>
      <c r="DX111" s="1011"/>
      <c r="DY111" s="1011"/>
      <c r="DZ111" s="1012"/>
    </row>
    <row r="112" spans="1:131" s="246" customFormat="1" ht="26.25" customHeight="1" x14ac:dyDescent="0.15">
      <c r="A112" s="1042" t="s">
        <v>456</v>
      </c>
      <c r="B112" s="1043"/>
      <c r="C112" s="1040" t="s">
        <v>457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425</v>
      </c>
      <c r="AB112" s="1049"/>
      <c r="AC112" s="1049"/>
      <c r="AD112" s="1049"/>
      <c r="AE112" s="1050"/>
      <c r="AF112" s="1051" t="s">
        <v>425</v>
      </c>
      <c r="AG112" s="1049"/>
      <c r="AH112" s="1049"/>
      <c r="AI112" s="1049"/>
      <c r="AJ112" s="1050"/>
      <c r="AK112" s="1051" t="s">
        <v>453</v>
      </c>
      <c r="AL112" s="1049"/>
      <c r="AM112" s="1049"/>
      <c r="AN112" s="1049"/>
      <c r="AO112" s="1050"/>
      <c r="AP112" s="1052" t="s">
        <v>425</v>
      </c>
      <c r="AQ112" s="1053"/>
      <c r="AR112" s="1053"/>
      <c r="AS112" s="1053"/>
      <c r="AT112" s="1054"/>
      <c r="AU112" s="990"/>
      <c r="AV112" s="991"/>
      <c r="AW112" s="991"/>
      <c r="AX112" s="991"/>
      <c r="AY112" s="991"/>
      <c r="AZ112" s="1039" t="s">
        <v>458</v>
      </c>
      <c r="BA112" s="1040"/>
      <c r="BB112" s="1040"/>
      <c r="BC112" s="1040"/>
      <c r="BD112" s="1040"/>
      <c r="BE112" s="1040"/>
      <c r="BF112" s="1040"/>
      <c r="BG112" s="1040"/>
      <c r="BH112" s="1040"/>
      <c r="BI112" s="1040"/>
      <c r="BJ112" s="1040"/>
      <c r="BK112" s="1040"/>
      <c r="BL112" s="1040"/>
      <c r="BM112" s="1040"/>
      <c r="BN112" s="1040"/>
      <c r="BO112" s="1040"/>
      <c r="BP112" s="1041"/>
      <c r="BQ112" s="1009">
        <v>2463163</v>
      </c>
      <c r="BR112" s="1010"/>
      <c r="BS112" s="1010"/>
      <c r="BT112" s="1010"/>
      <c r="BU112" s="1010"/>
      <c r="BV112" s="1010">
        <v>2411476</v>
      </c>
      <c r="BW112" s="1010"/>
      <c r="BX112" s="1010"/>
      <c r="BY112" s="1010"/>
      <c r="BZ112" s="1010"/>
      <c r="CA112" s="1010">
        <v>2267881</v>
      </c>
      <c r="CB112" s="1010"/>
      <c r="CC112" s="1010"/>
      <c r="CD112" s="1010"/>
      <c r="CE112" s="1010"/>
      <c r="CF112" s="1004">
        <v>59.5</v>
      </c>
      <c r="CG112" s="1005"/>
      <c r="CH112" s="1005"/>
      <c r="CI112" s="1005"/>
      <c r="CJ112" s="1005"/>
      <c r="CK112" s="1035"/>
      <c r="CL112" s="1036"/>
      <c r="CM112" s="1006" t="s">
        <v>459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425</v>
      </c>
      <c r="DM112" s="1010"/>
      <c r="DN112" s="1010"/>
      <c r="DO112" s="1010"/>
      <c r="DP112" s="1010"/>
      <c r="DQ112" s="1010" t="s">
        <v>129</v>
      </c>
      <c r="DR112" s="1010"/>
      <c r="DS112" s="1010"/>
      <c r="DT112" s="1010"/>
      <c r="DU112" s="1010"/>
      <c r="DV112" s="1011" t="s">
        <v>451</v>
      </c>
      <c r="DW112" s="1011"/>
      <c r="DX112" s="1011"/>
      <c r="DY112" s="1011"/>
      <c r="DZ112" s="1012"/>
    </row>
    <row r="113" spans="1:130" s="246" customFormat="1" ht="26.25" customHeight="1" x14ac:dyDescent="0.15">
      <c r="A113" s="1044"/>
      <c r="B113" s="1045"/>
      <c r="C113" s="1040" t="s">
        <v>460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269768</v>
      </c>
      <c r="AB113" s="1024"/>
      <c r="AC113" s="1024"/>
      <c r="AD113" s="1024"/>
      <c r="AE113" s="1025"/>
      <c r="AF113" s="1026">
        <v>232276</v>
      </c>
      <c r="AG113" s="1024"/>
      <c r="AH113" s="1024"/>
      <c r="AI113" s="1024"/>
      <c r="AJ113" s="1025"/>
      <c r="AK113" s="1026">
        <v>231955</v>
      </c>
      <c r="AL113" s="1024"/>
      <c r="AM113" s="1024"/>
      <c r="AN113" s="1024"/>
      <c r="AO113" s="1025"/>
      <c r="AP113" s="1027">
        <v>6.1</v>
      </c>
      <c r="AQ113" s="1028"/>
      <c r="AR113" s="1028"/>
      <c r="AS113" s="1028"/>
      <c r="AT113" s="1029"/>
      <c r="AU113" s="990"/>
      <c r="AV113" s="991"/>
      <c r="AW113" s="991"/>
      <c r="AX113" s="991"/>
      <c r="AY113" s="991"/>
      <c r="AZ113" s="1039" t="s">
        <v>461</v>
      </c>
      <c r="BA113" s="1040"/>
      <c r="BB113" s="1040"/>
      <c r="BC113" s="1040"/>
      <c r="BD113" s="1040"/>
      <c r="BE113" s="1040"/>
      <c r="BF113" s="1040"/>
      <c r="BG113" s="1040"/>
      <c r="BH113" s="1040"/>
      <c r="BI113" s="1040"/>
      <c r="BJ113" s="1040"/>
      <c r="BK113" s="1040"/>
      <c r="BL113" s="1040"/>
      <c r="BM113" s="1040"/>
      <c r="BN113" s="1040"/>
      <c r="BO113" s="1040"/>
      <c r="BP113" s="1041"/>
      <c r="BQ113" s="1009">
        <v>89867</v>
      </c>
      <c r="BR113" s="1010"/>
      <c r="BS113" s="1010"/>
      <c r="BT113" s="1010"/>
      <c r="BU113" s="1010"/>
      <c r="BV113" s="1010">
        <v>63641</v>
      </c>
      <c r="BW113" s="1010"/>
      <c r="BX113" s="1010"/>
      <c r="BY113" s="1010"/>
      <c r="BZ113" s="1010"/>
      <c r="CA113" s="1010">
        <v>42716</v>
      </c>
      <c r="CB113" s="1010"/>
      <c r="CC113" s="1010"/>
      <c r="CD113" s="1010"/>
      <c r="CE113" s="1010"/>
      <c r="CF113" s="1004">
        <v>1.1000000000000001</v>
      </c>
      <c r="CG113" s="1005"/>
      <c r="CH113" s="1005"/>
      <c r="CI113" s="1005"/>
      <c r="CJ113" s="1005"/>
      <c r="CK113" s="1035"/>
      <c r="CL113" s="1036"/>
      <c r="CM113" s="1006" t="s">
        <v>462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451</v>
      </c>
      <c r="DH113" s="1049"/>
      <c r="DI113" s="1049"/>
      <c r="DJ113" s="1049"/>
      <c r="DK113" s="1050"/>
      <c r="DL113" s="1051" t="s">
        <v>425</v>
      </c>
      <c r="DM113" s="1049"/>
      <c r="DN113" s="1049"/>
      <c r="DO113" s="1049"/>
      <c r="DP113" s="1050"/>
      <c r="DQ113" s="1051" t="s">
        <v>129</v>
      </c>
      <c r="DR113" s="1049"/>
      <c r="DS113" s="1049"/>
      <c r="DT113" s="1049"/>
      <c r="DU113" s="1050"/>
      <c r="DV113" s="1052" t="s">
        <v>425</v>
      </c>
      <c r="DW113" s="1053"/>
      <c r="DX113" s="1053"/>
      <c r="DY113" s="1053"/>
      <c r="DZ113" s="1054"/>
    </row>
    <row r="114" spans="1:130" s="246" customFormat="1" ht="26.25" customHeight="1" x14ac:dyDescent="0.15">
      <c r="A114" s="1044"/>
      <c r="B114" s="1045"/>
      <c r="C114" s="1040" t="s">
        <v>463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28317</v>
      </c>
      <c r="AB114" s="1049"/>
      <c r="AC114" s="1049"/>
      <c r="AD114" s="1049"/>
      <c r="AE114" s="1050"/>
      <c r="AF114" s="1051">
        <v>28897</v>
      </c>
      <c r="AG114" s="1049"/>
      <c r="AH114" s="1049"/>
      <c r="AI114" s="1049"/>
      <c r="AJ114" s="1050"/>
      <c r="AK114" s="1051">
        <v>23244</v>
      </c>
      <c r="AL114" s="1049"/>
      <c r="AM114" s="1049"/>
      <c r="AN114" s="1049"/>
      <c r="AO114" s="1050"/>
      <c r="AP114" s="1052">
        <v>0.6</v>
      </c>
      <c r="AQ114" s="1053"/>
      <c r="AR114" s="1053"/>
      <c r="AS114" s="1053"/>
      <c r="AT114" s="1054"/>
      <c r="AU114" s="990"/>
      <c r="AV114" s="991"/>
      <c r="AW114" s="991"/>
      <c r="AX114" s="991"/>
      <c r="AY114" s="991"/>
      <c r="AZ114" s="1039" t="s">
        <v>464</v>
      </c>
      <c r="BA114" s="1040"/>
      <c r="BB114" s="1040"/>
      <c r="BC114" s="1040"/>
      <c r="BD114" s="1040"/>
      <c r="BE114" s="1040"/>
      <c r="BF114" s="1040"/>
      <c r="BG114" s="1040"/>
      <c r="BH114" s="1040"/>
      <c r="BI114" s="1040"/>
      <c r="BJ114" s="1040"/>
      <c r="BK114" s="1040"/>
      <c r="BL114" s="1040"/>
      <c r="BM114" s="1040"/>
      <c r="BN114" s="1040"/>
      <c r="BO114" s="1040"/>
      <c r="BP114" s="1041"/>
      <c r="BQ114" s="1009">
        <v>1239514</v>
      </c>
      <c r="BR114" s="1010"/>
      <c r="BS114" s="1010"/>
      <c r="BT114" s="1010"/>
      <c r="BU114" s="1010"/>
      <c r="BV114" s="1010">
        <v>1157556</v>
      </c>
      <c r="BW114" s="1010"/>
      <c r="BX114" s="1010"/>
      <c r="BY114" s="1010"/>
      <c r="BZ114" s="1010"/>
      <c r="CA114" s="1010">
        <v>1106826</v>
      </c>
      <c r="CB114" s="1010"/>
      <c r="CC114" s="1010"/>
      <c r="CD114" s="1010"/>
      <c r="CE114" s="1010"/>
      <c r="CF114" s="1004">
        <v>29</v>
      </c>
      <c r="CG114" s="1005"/>
      <c r="CH114" s="1005"/>
      <c r="CI114" s="1005"/>
      <c r="CJ114" s="1005"/>
      <c r="CK114" s="1035"/>
      <c r="CL114" s="1036"/>
      <c r="CM114" s="1006" t="s">
        <v>465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425</v>
      </c>
      <c r="DH114" s="1049"/>
      <c r="DI114" s="1049"/>
      <c r="DJ114" s="1049"/>
      <c r="DK114" s="1050"/>
      <c r="DL114" s="1051" t="s">
        <v>466</v>
      </c>
      <c r="DM114" s="1049"/>
      <c r="DN114" s="1049"/>
      <c r="DO114" s="1049"/>
      <c r="DP114" s="1050"/>
      <c r="DQ114" s="1051" t="s">
        <v>451</v>
      </c>
      <c r="DR114" s="1049"/>
      <c r="DS114" s="1049"/>
      <c r="DT114" s="1049"/>
      <c r="DU114" s="1050"/>
      <c r="DV114" s="1052" t="s">
        <v>425</v>
      </c>
      <c r="DW114" s="1053"/>
      <c r="DX114" s="1053"/>
      <c r="DY114" s="1053"/>
      <c r="DZ114" s="1054"/>
    </row>
    <row r="115" spans="1:130" s="246" customFormat="1" ht="26.25" customHeight="1" x14ac:dyDescent="0.15">
      <c r="A115" s="1044"/>
      <c r="B115" s="1045"/>
      <c r="C115" s="1040" t="s">
        <v>467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451</v>
      </c>
      <c r="AB115" s="1024"/>
      <c r="AC115" s="1024"/>
      <c r="AD115" s="1024"/>
      <c r="AE115" s="1025"/>
      <c r="AF115" s="1026" t="s">
        <v>425</v>
      </c>
      <c r="AG115" s="1024"/>
      <c r="AH115" s="1024"/>
      <c r="AI115" s="1024"/>
      <c r="AJ115" s="1025"/>
      <c r="AK115" s="1026" t="s">
        <v>425</v>
      </c>
      <c r="AL115" s="1024"/>
      <c r="AM115" s="1024"/>
      <c r="AN115" s="1024"/>
      <c r="AO115" s="1025"/>
      <c r="AP115" s="1027" t="s">
        <v>425</v>
      </c>
      <c r="AQ115" s="1028"/>
      <c r="AR115" s="1028"/>
      <c r="AS115" s="1028"/>
      <c r="AT115" s="1029"/>
      <c r="AU115" s="990"/>
      <c r="AV115" s="991"/>
      <c r="AW115" s="991"/>
      <c r="AX115" s="991"/>
      <c r="AY115" s="991"/>
      <c r="AZ115" s="1039" t="s">
        <v>468</v>
      </c>
      <c r="BA115" s="1040"/>
      <c r="BB115" s="1040"/>
      <c r="BC115" s="1040"/>
      <c r="BD115" s="1040"/>
      <c r="BE115" s="1040"/>
      <c r="BF115" s="1040"/>
      <c r="BG115" s="1040"/>
      <c r="BH115" s="1040"/>
      <c r="BI115" s="1040"/>
      <c r="BJ115" s="1040"/>
      <c r="BK115" s="1040"/>
      <c r="BL115" s="1040"/>
      <c r="BM115" s="1040"/>
      <c r="BN115" s="1040"/>
      <c r="BO115" s="1040"/>
      <c r="BP115" s="1041"/>
      <c r="BQ115" s="1009" t="s">
        <v>425</v>
      </c>
      <c r="BR115" s="1010"/>
      <c r="BS115" s="1010"/>
      <c r="BT115" s="1010"/>
      <c r="BU115" s="1010"/>
      <c r="BV115" s="1010" t="s">
        <v>451</v>
      </c>
      <c r="BW115" s="1010"/>
      <c r="BX115" s="1010"/>
      <c r="BY115" s="1010"/>
      <c r="BZ115" s="1010"/>
      <c r="CA115" s="1010" t="s">
        <v>453</v>
      </c>
      <c r="CB115" s="1010"/>
      <c r="CC115" s="1010"/>
      <c r="CD115" s="1010"/>
      <c r="CE115" s="1010"/>
      <c r="CF115" s="1004" t="s">
        <v>425</v>
      </c>
      <c r="CG115" s="1005"/>
      <c r="CH115" s="1005"/>
      <c r="CI115" s="1005"/>
      <c r="CJ115" s="1005"/>
      <c r="CK115" s="1035"/>
      <c r="CL115" s="1036"/>
      <c r="CM115" s="1039" t="s">
        <v>469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451</v>
      </c>
      <c r="DH115" s="1049"/>
      <c r="DI115" s="1049"/>
      <c r="DJ115" s="1049"/>
      <c r="DK115" s="1050"/>
      <c r="DL115" s="1051" t="s">
        <v>425</v>
      </c>
      <c r="DM115" s="1049"/>
      <c r="DN115" s="1049"/>
      <c r="DO115" s="1049"/>
      <c r="DP115" s="1050"/>
      <c r="DQ115" s="1051" t="s">
        <v>425</v>
      </c>
      <c r="DR115" s="1049"/>
      <c r="DS115" s="1049"/>
      <c r="DT115" s="1049"/>
      <c r="DU115" s="1050"/>
      <c r="DV115" s="1052" t="s">
        <v>425</v>
      </c>
      <c r="DW115" s="1053"/>
      <c r="DX115" s="1053"/>
      <c r="DY115" s="1053"/>
      <c r="DZ115" s="1054"/>
    </row>
    <row r="116" spans="1:130" s="246" customFormat="1" ht="26.25" customHeight="1" x14ac:dyDescent="0.15">
      <c r="A116" s="1046"/>
      <c r="B116" s="1047"/>
      <c r="C116" s="1055" t="s">
        <v>470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453</v>
      </c>
      <c r="AG116" s="1049"/>
      <c r="AH116" s="1049"/>
      <c r="AI116" s="1049"/>
      <c r="AJ116" s="1050"/>
      <c r="AK116" s="1051" t="s">
        <v>451</v>
      </c>
      <c r="AL116" s="1049"/>
      <c r="AM116" s="1049"/>
      <c r="AN116" s="1049"/>
      <c r="AO116" s="1050"/>
      <c r="AP116" s="1052" t="s">
        <v>451</v>
      </c>
      <c r="AQ116" s="1053"/>
      <c r="AR116" s="1053"/>
      <c r="AS116" s="1053"/>
      <c r="AT116" s="1054"/>
      <c r="AU116" s="990"/>
      <c r="AV116" s="991"/>
      <c r="AW116" s="991"/>
      <c r="AX116" s="991"/>
      <c r="AY116" s="991"/>
      <c r="AZ116" s="1057" t="s">
        <v>471</v>
      </c>
      <c r="BA116" s="1058"/>
      <c r="BB116" s="1058"/>
      <c r="BC116" s="1058"/>
      <c r="BD116" s="1058"/>
      <c r="BE116" s="1058"/>
      <c r="BF116" s="1058"/>
      <c r="BG116" s="1058"/>
      <c r="BH116" s="1058"/>
      <c r="BI116" s="1058"/>
      <c r="BJ116" s="1058"/>
      <c r="BK116" s="1058"/>
      <c r="BL116" s="1058"/>
      <c r="BM116" s="1058"/>
      <c r="BN116" s="1058"/>
      <c r="BO116" s="1058"/>
      <c r="BP116" s="1059"/>
      <c r="BQ116" s="1009" t="s">
        <v>451</v>
      </c>
      <c r="BR116" s="1010"/>
      <c r="BS116" s="1010"/>
      <c r="BT116" s="1010"/>
      <c r="BU116" s="1010"/>
      <c r="BV116" s="1010" t="s">
        <v>453</v>
      </c>
      <c r="BW116" s="1010"/>
      <c r="BX116" s="1010"/>
      <c r="BY116" s="1010"/>
      <c r="BZ116" s="1010"/>
      <c r="CA116" s="1010" t="s">
        <v>453</v>
      </c>
      <c r="CB116" s="1010"/>
      <c r="CC116" s="1010"/>
      <c r="CD116" s="1010"/>
      <c r="CE116" s="1010"/>
      <c r="CF116" s="1004" t="s">
        <v>425</v>
      </c>
      <c r="CG116" s="1005"/>
      <c r="CH116" s="1005"/>
      <c r="CI116" s="1005"/>
      <c r="CJ116" s="1005"/>
      <c r="CK116" s="1035"/>
      <c r="CL116" s="1036"/>
      <c r="CM116" s="1006" t="s">
        <v>472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425</v>
      </c>
      <c r="DH116" s="1049"/>
      <c r="DI116" s="1049"/>
      <c r="DJ116" s="1049"/>
      <c r="DK116" s="1050"/>
      <c r="DL116" s="1051" t="s">
        <v>425</v>
      </c>
      <c r="DM116" s="1049"/>
      <c r="DN116" s="1049"/>
      <c r="DO116" s="1049"/>
      <c r="DP116" s="1050"/>
      <c r="DQ116" s="1051" t="s">
        <v>425</v>
      </c>
      <c r="DR116" s="1049"/>
      <c r="DS116" s="1049"/>
      <c r="DT116" s="1049"/>
      <c r="DU116" s="1050"/>
      <c r="DV116" s="1052" t="s">
        <v>425</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473</v>
      </c>
      <c r="Z117" s="976"/>
      <c r="AA117" s="1066">
        <v>1097947</v>
      </c>
      <c r="AB117" s="1067"/>
      <c r="AC117" s="1067"/>
      <c r="AD117" s="1067"/>
      <c r="AE117" s="1068"/>
      <c r="AF117" s="1069">
        <v>1019792</v>
      </c>
      <c r="AG117" s="1067"/>
      <c r="AH117" s="1067"/>
      <c r="AI117" s="1067"/>
      <c r="AJ117" s="1068"/>
      <c r="AK117" s="1069">
        <v>1030681</v>
      </c>
      <c r="AL117" s="1067"/>
      <c r="AM117" s="1067"/>
      <c r="AN117" s="1067"/>
      <c r="AO117" s="1068"/>
      <c r="AP117" s="1070"/>
      <c r="AQ117" s="1071"/>
      <c r="AR117" s="1071"/>
      <c r="AS117" s="1071"/>
      <c r="AT117" s="1072"/>
      <c r="AU117" s="990"/>
      <c r="AV117" s="991"/>
      <c r="AW117" s="991"/>
      <c r="AX117" s="991"/>
      <c r="AY117" s="991"/>
      <c r="AZ117" s="1057" t="s">
        <v>474</v>
      </c>
      <c r="BA117" s="1058"/>
      <c r="BB117" s="1058"/>
      <c r="BC117" s="1058"/>
      <c r="BD117" s="1058"/>
      <c r="BE117" s="1058"/>
      <c r="BF117" s="1058"/>
      <c r="BG117" s="1058"/>
      <c r="BH117" s="1058"/>
      <c r="BI117" s="1058"/>
      <c r="BJ117" s="1058"/>
      <c r="BK117" s="1058"/>
      <c r="BL117" s="1058"/>
      <c r="BM117" s="1058"/>
      <c r="BN117" s="1058"/>
      <c r="BO117" s="1058"/>
      <c r="BP117" s="1059"/>
      <c r="BQ117" s="1009" t="s">
        <v>453</v>
      </c>
      <c r="BR117" s="1010"/>
      <c r="BS117" s="1010"/>
      <c r="BT117" s="1010"/>
      <c r="BU117" s="1010"/>
      <c r="BV117" s="1010" t="s">
        <v>453</v>
      </c>
      <c r="BW117" s="1010"/>
      <c r="BX117" s="1010"/>
      <c r="BY117" s="1010"/>
      <c r="BZ117" s="1010"/>
      <c r="CA117" s="1010" t="s">
        <v>129</v>
      </c>
      <c r="CB117" s="1010"/>
      <c r="CC117" s="1010"/>
      <c r="CD117" s="1010"/>
      <c r="CE117" s="1010"/>
      <c r="CF117" s="1004" t="s">
        <v>453</v>
      </c>
      <c r="CG117" s="1005"/>
      <c r="CH117" s="1005"/>
      <c r="CI117" s="1005"/>
      <c r="CJ117" s="1005"/>
      <c r="CK117" s="1035"/>
      <c r="CL117" s="1036"/>
      <c r="CM117" s="1006" t="s">
        <v>475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451</v>
      </c>
      <c r="DM117" s="1049"/>
      <c r="DN117" s="1049"/>
      <c r="DO117" s="1049"/>
      <c r="DP117" s="1050"/>
      <c r="DQ117" s="1051" t="s">
        <v>453</v>
      </c>
      <c r="DR117" s="1049"/>
      <c r="DS117" s="1049"/>
      <c r="DT117" s="1049"/>
      <c r="DU117" s="1050"/>
      <c r="DV117" s="1052" t="s">
        <v>453</v>
      </c>
      <c r="DW117" s="1053"/>
      <c r="DX117" s="1053"/>
      <c r="DY117" s="1053"/>
      <c r="DZ117" s="1054"/>
    </row>
    <row r="118" spans="1:130" s="246" customFormat="1" ht="26.25" customHeight="1" x14ac:dyDescent="0.15">
      <c r="A118" s="994" t="s">
        <v>445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443</v>
      </c>
      <c r="AB118" s="975"/>
      <c r="AC118" s="975"/>
      <c r="AD118" s="975"/>
      <c r="AE118" s="976"/>
      <c r="AF118" s="974" t="s">
        <v>306</v>
      </c>
      <c r="AG118" s="975"/>
      <c r="AH118" s="975"/>
      <c r="AI118" s="975"/>
      <c r="AJ118" s="976"/>
      <c r="AK118" s="974" t="s">
        <v>305</v>
      </c>
      <c r="AL118" s="975"/>
      <c r="AM118" s="975"/>
      <c r="AN118" s="975"/>
      <c r="AO118" s="976"/>
      <c r="AP118" s="1061" t="s">
        <v>444</v>
      </c>
      <c r="AQ118" s="1062"/>
      <c r="AR118" s="1062"/>
      <c r="AS118" s="1062"/>
      <c r="AT118" s="1063"/>
      <c r="AU118" s="990"/>
      <c r="AV118" s="991"/>
      <c r="AW118" s="991"/>
      <c r="AX118" s="991"/>
      <c r="AY118" s="991"/>
      <c r="AZ118" s="1064" t="s">
        <v>476</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477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448</v>
      </c>
      <c r="B119" s="1034"/>
      <c r="C119" s="1013" t="s">
        <v>449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453</v>
      </c>
      <c r="AB119" s="982"/>
      <c r="AC119" s="982"/>
      <c r="AD119" s="982"/>
      <c r="AE119" s="983"/>
      <c r="AF119" s="984" t="s">
        <v>129</v>
      </c>
      <c r="AG119" s="982"/>
      <c r="AH119" s="982"/>
      <c r="AI119" s="982"/>
      <c r="AJ119" s="983"/>
      <c r="AK119" s="984" t="s">
        <v>129</v>
      </c>
      <c r="AL119" s="982"/>
      <c r="AM119" s="982"/>
      <c r="AN119" s="982"/>
      <c r="AO119" s="983"/>
      <c r="AP119" s="985" t="s">
        <v>453</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478</v>
      </c>
      <c r="BP119" s="1096"/>
      <c r="BQ119" s="1087">
        <v>10214064</v>
      </c>
      <c r="BR119" s="1088"/>
      <c r="BS119" s="1088"/>
      <c r="BT119" s="1088"/>
      <c r="BU119" s="1088"/>
      <c r="BV119" s="1088">
        <v>10440002</v>
      </c>
      <c r="BW119" s="1088"/>
      <c r="BX119" s="1088"/>
      <c r="BY119" s="1088"/>
      <c r="BZ119" s="1088"/>
      <c r="CA119" s="1088">
        <v>10220736</v>
      </c>
      <c r="CB119" s="1088"/>
      <c r="CC119" s="1088"/>
      <c r="CD119" s="1088"/>
      <c r="CE119" s="1088"/>
      <c r="CF119" s="1089"/>
      <c r="CG119" s="1090"/>
      <c r="CH119" s="1090"/>
      <c r="CI119" s="1090"/>
      <c r="CJ119" s="1091"/>
      <c r="CK119" s="1037"/>
      <c r="CL119" s="1038"/>
      <c r="CM119" s="1092" t="s">
        <v>479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69968</v>
      </c>
      <c r="DH119" s="1074"/>
      <c r="DI119" s="1074"/>
      <c r="DJ119" s="1074"/>
      <c r="DK119" s="1075"/>
      <c r="DL119" s="1073">
        <v>63274</v>
      </c>
      <c r="DM119" s="1074"/>
      <c r="DN119" s="1074"/>
      <c r="DO119" s="1074"/>
      <c r="DP119" s="1075"/>
      <c r="DQ119" s="1073">
        <v>56484</v>
      </c>
      <c r="DR119" s="1074"/>
      <c r="DS119" s="1074"/>
      <c r="DT119" s="1074"/>
      <c r="DU119" s="1075"/>
      <c r="DV119" s="1076">
        <v>1.5</v>
      </c>
      <c r="DW119" s="1077"/>
      <c r="DX119" s="1077"/>
      <c r="DY119" s="1077"/>
      <c r="DZ119" s="1078"/>
    </row>
    <row r="120" spans="1:130" s="246" customFormat="1" ht="26.25" customHeight="1" x14ac:dyDescent="0.15">
      <c r="A120" s="1149"/>
      <c r="B120" s="1036"/>
      <c r="C120" s="1006" t="s">
        <v>455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450</v>
      </c>
      <c r="AB120" s="1049"/>
      <c r="AC120" s="1049"/>
      <c r="AD120" s="1049"/>
      <c r="AE120" s="1050"/>
      <c r="AF120" s="1051" t="s">
        <v>480</v>
      </c>
      <c r="AG120" s="1049"/>
      <c r="AH120" s="1049"/>
      <c r="AI120" s="1049"/>
      <c r="AJ120" s="1050"/>
      <c r="AK120" s="1051" t="s">
        <v>129</v>
      </c>
      <c r="AL120" s="1049"/>
      <c r="AM120" s="1049"/>
      <c r="AN120" s="1049"/>
      <c r="AO120" s="1050"/>
      <c r="AP120" s="1052" t="s">
        <v>480</v>
      </c>
      <c r="AQ120" s="1053"/>
      <c r="AR120" s="1053"/>
      <c r="AS120" s="1053"/>
      <c r="AT120" s="1054"/>
      <c r="AU120" s="1079" t="s">
        <v>481</v>
      </c>
      <c r="AV120" s="1080"/>
      <c r="AW120" s="1080"/>
      <c r="AX120" s="1080"/>
      <c r="AY120" s="1081"/>
      <c r="AZ120" s="1030" t="s">
        <v>482</v>
      </c>
      <c r="BA120" s="979"/>
      <c r="BB120" s="979"/>
      <c r="BC120" s="979"/>
      <c r="BD120" s="979"/>
      <c r="BE120" s="979"/>
      <c r="BF120" s="979"/>
      <c r="BG120" s="979"/>
      <c r="BH120" s="979"/>
      <c r="BI120" s="979"/>
      <c r="BJ120" s="979"/>
      <c r="BK120" s="979"/>
      <c r="BL120" s="979"/>
      <c r="BM120" s="979"/>
      <c r="BN120" s="979"/>
      <c r="BO120" s="979"/>
      <c r="BP120" s="980"/>
      <c r="BQ120" s="1016">
        <v>8275267</v>
      </c>
      <c r="BR120" s="1017"/>
      <c r="BS120" s="1017"/>
      <c r="BT120" s="1017"/>
      <c r="BU120" s="1017"/>
      <c r="BV120" s="1017">
        <v>8959070</v>
      </c>
      <c r="BW120" s="1017"/>
      <c r="BX120" s="1017"/>
      <c r="BY120" s="1017"/>
      <c r="BZ120" s="1017"/>
      <c r="CA120" s="1017">
        <v>8945901</v>
      </c>
      <c r="CB120" s="1017"/>
      <c r="CC120" s="1017"/>
      <c r="CD120" s="1017"/>
      <c r="CE120" s="1017"/>
      <c r="CF120" s="1031">
        <v>234.6</v>
      </c>
      <c r="CG120" s="1032"/>
      <c r="CH120" s="1032"/>
      <c r="CI120" s="1032"/>
      <c r="CJ120" s="1032"/>
      <c r="CK120" s="1097" t="s">
        <v>483</v>
      </c>
      <c r="CL120" s="1098"/>
      <c r="CM120" s="1098"/>
      <c r="CN120" s="1098"/>
      <c r="CO120" s="1099"/>
      <c r="CP120" s="1105" t="s">
        <v>484</v>
      </c>
      <c r="CQ120" s="1106"/>
      <c r="CR120" s="1106"/>
      <c r="CS120" s="1106"/>
      <c r="CT120" s="1106"/>
      <c r="CU120" s="1106"/>
      <c r="CV120" s="1106"/>
      <c r="CW120" s="1106"/>
      <c r="CX120" s="1106"/>
      <c r="CY120" s="1106"/>
      <c r="CZ120" s="1106"/>
      <c r="DA120" s="1106"/>
      <c r="DB120" s="1106"/>
      <c r="DC120" s="1106"/>
      <c r="DD120" s="1106"/>
      <c r="DE120" s="1106"/>
      <c r="DF120" s="1107"/>
      <c r="DG120" s="1016">
        <v>619645</v>
      </c>
      <c r="DH120" s="1017"/>
      <c r="DI120" s="1017"/>
      <c r="DJ120" s="1017"/>
      <c r="DK120" s="1017"/>
      <c r="DL120" s="1017">
        <v>612385</v>
      </c>
      <c r="DM120" s="1017"/>
      <c r="DN120" s="1017"/>
      <c r="DO120" s="1017"/>
      <c r="DP120" s="1017"/>
      <c r="DQ120" s="1017">
        <v>593845</v>
      </c>
      <c r="DR120" s="1017"/>
      <c r="DS120" s="1017"/>
      <c r="DT120" s="1017"/>
      <c r="DU120" s="1017"/>
      <c r="DV120" s="1018">
        <v>15.6</v>
      </c>
      <c r="DW120" s="1018"/>
      <c r="DX120" s="1018"/>
      <c r="DY120" s="1018"/>
      <c r="DZ120" s="1019"/>
    </row>
    <row r="121" spans="1:130" s="246" customFormat="1" ht="26.25" customHeight="1" x14ac:dyDescent="0.15">
      <c r="A121" s="1149"/>
      <c r="B121" s="1036"/>
      <c r="C121" s="1057" t="s">
        <v>485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450</v>
      </c>
      <c r="AB121" s="1049"/>
      <c r="AC121" s="1049"/>
      <c r="AD121" s="1049"/>
      <c r="AE121" s="1050"/>
      <c r="AF121" s="1051" t="s">
        <v>453</v>
      </c>
      <c r="AG121" s="1049"/>
      <c r="AH121" s="1049"/>
      <c r="AI121" s="1049"/>
      <c r="AJ121" s="1050"/>
      <c r="AK121" s="1051" t="s">
        <v>450</v>
      </c>
      <c r="AL121" s="1049"/>
      <c r="AM121" s="1049"/>
      <c r="AN121" s="1049"/>
      <c r="AO121" s="1050"/>
      <c r="AP121" s="1052" t="s">
        <v>453</v>
      </c>
      <c r="AQ121" s="1053"/>
      <c r="AR121" s="1053"/>
      <c r="AS121" s="1053"/>
      <c r="AT121" s="1054"/>
      <c r="AU121" s="1082"/>
      <c r="AV121" s="1083"/>
      <c r="AW121" s="1083"/>
      <c r="AX121" s="1083"/>
      <c r="AY121" s="1084"/>
      <c r="AZ121" s="1039" t="s">
        <v>486</v>
      </c>
      <c r="BA121" s="1040"/>
      <c r="BB121" s="1040"/>
      <c r="BC121" s="1040"/>
      <c r="BD121" s="1040"/>
      <c r="BE121" s="1040"/>
      <c r="BF121" s="1040"/>
      <c r="BG121" s="1040"/>
      <c r="BH121" s="1040"/>
      <c r="BI121" s="1040"/>
      <c r="BJ121" s="1040"/>
      <c r="BK121" s="1040"/>
      <c r="BL121" s="1040"/>
      <c r="BM121" s="1040"/>
      <c r="BN121" s="1040"/>
      <c r="BO121" s="1040"/>
      <c r="BP121" s="1041"/>
      <c r="BQ121" s="1009">
        <v>96691</v>
      </c>
      <c r="BR121" s="1010"/>
      <c r="BS121" s="1010"/>
      <c r="BT121" s="1010"/>
      <c r="BU121" s="1010"/>
      <c r="BV121" s="1010">
        <v>75146</v>
      </c>
      <c r="BW121" s="1010"/>
      <c r="BX121" s="1010"/>
      <c r="BY121" s="1010"/>
      <c r="BZ121" s="1010"/>
      <c r="CA121" s="1010">
        <v>53893</v>
      </c>
      <c r="CB121" s="1010"/>
      <c r="CC121" s="1010"/>
      <c r="CD121" s="1010"/>
      <c r="CE121" s="1010"/>
      <c r="CF121" s="1004">
        <v>1.4</v>
      </c>
      <c r="CG121" s="1005"/>
      <c r="CH121" s="1005"/>
      <c r="CI121" s="1005"/>
      <c r="CJ121" s="1005"/>
      <c r="CK121" s="1100"/>
      <c r="CL121" s="1101"/>
      <c r="CM121" s="1101"/>
      <c r="CN121" s="1101"/>
      <c r="CO121" s="1102"/>
      <c r="CP121" s="1110" t="s">
        <v>487</v>
      </c>
      <c r="CQ121" s="1111"/>
      <c r="CR121" s="1111"/>
      <c r="CS121" s="1111"/>
      <c r="CT121" s="1111"/>
      <c r="CU121" s="1111"/>
      <c r="CV121" s="1111"/>
      <c r="CW121" s="1111"/>
      <c r="CX121" s="1111"/>
      <c r="CY121" s="1111"/>
      <c r="CZ121" s="1111"/>
      <c r="DA121" s="1111"/>
      <c r="DB121" s="1111"/>
      <c r="DC121" s="1111"/>
      <c r="DD121" s="1111"/>
      <c r="DE121" s="1111"/>
      <c r="DF121" s="1112"/>
      <c r="DG121" s="1009">
        <v>514631</v>
      </c>
      <c r="DH121" s="1010"/>
      <c r="DI121" s="1010"/>
      <c r="DJ121" s="1010"/>
      <c r="DK121" s="1010"/>
      <c r="DL121" s="1010">
        <v>474622</v>
      </c>
      <c r="DM121" s="1010"/>
      <c r="DN121" s="1010"/>
      <c r="DO121" s="1010"/>
      <c r="DP121" s="1010"/>
      <c r="DQ121" s="1010">
        <v>433703</v>
      </c>
      <c r="DR121" s="1010"/>
      <c r="DS121" s="1010"/>
      <c r="DT121" s="1010"/>
      <c r="DU121" s="1010"/>
      <c r="DV121" s="1011">
        <v>11.4</v>
      </c>
      <c r="DW121" s="1011"/>
      <c r="DX121" s="1011"/>
      <c r="DY121" s="1011"/>
      <c r="DZ121" s="1012"/>
    </row>
    <row r="122" spans="1:130" s="246" customFormat="1" ht="26.25" customHeight="1" x14ac:dyDescent="0.15">
      <c r="A122" s="1149"/>
      <c r="B122" s="1036"/>
      <c r="C122" s="1006" t="s">
        <v>465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450</v>
      </c>
      <c r="AB122" s="1049"/>
      <c r="AC122" s="1049"/>
      <c r="AD122" s="1049"/>
      <c r="AE122" s="1050"/>
      <c r="AF122" s="1051" t="s">
        <v>450</v>
      </c>
      <c r="AG122" s="1049"/>
      <c r="AH122" s="1049"/>
      <c r="AI122" s="1049"/>
      <c r="AJ122" s="1050"/>
      <c r="AK122" s="1051" t="s">
        <v>453</v>
      </c>
      <c r="AL122" s="1049"/>
      <c r="AM122" s="1049"/>
      <c r="AN122" s="1049"/>
      <c r="AO122" s="1050"/>
      <c r="AP122" s="1052" t="s">
        <v>450</v>
      </c>
      <c r="AQ122" s="1053"/>
      <c r="AR122" s="1053"/>
      <c r="AS122" s="1053"/>
      <c r="AT122" s="1054"/>
      <c r="AU122" s="1082"/>
      <c r="AV122" s="1083"/>
      <c r="AW122" s="1083"/>
      <c r="AX122" s="1083"/>
      <c r="AY122" s="1084"/>
      <c r="AZ122" s="1064" t="s">
        <v>488</v>
      </c>
      <c r="BA122" s="1055"/>
      <c r="BB122" s="1055"/>
      <c r="BC122" s="1055"/>
      <c r="BD122" s="1055"/>
      <c r="BE122" s="1055"/>
      <c r="BF122" s="1055"/>
      <c r="BG122" s="1055"/>
      <c r="BH122" s="1055"/>
      <c r="BI122" s="1055"/>
      <c r="BJ122" s="1055"/>
      <c r="BK122" s="1055"/>
      <c r="BL122" s="1055"/>
      <c r="BM122" s="1055"/>
      <c r="BN122" s="1055"/>
      <c r="BO122" s="1055"/>
      <c r="BP122" s="1056"/>
      <c r="BQ122" s="1087">
        <v>7909602</v>
      </c>
      <c r="BR122" s="1088"/>
      <c r="BS122" s="1088"/>
      <c r="BT122" s="1088"/>
      <c r="BU122" s="1088"/>
      <c r="BV122" s="1088">
        <v>7916531</v>
      </c>
      <c r="BW122" s="1088"/>
      <c r="BX122" s="1088"/>
      <c r="BY122" s="1088"/>
      <c r="BZ122" s="1088"/>
      <c r="CA122" s="1088">
        <v>7839303</v>
      </c>
      <c r="CB122" s="1088"/>
      <c r="CC122" s="1088"/>
      <c r="CD122" s="1088"/>
      <c r="CE122" s="1088"/>
      <c r="CF122" s="1108">
        <v>205.6</v>
      </c>
      <c r="CG122" s="1109"/>
      <c r="CH122" s="1109"/>
      <c r="CI122" s="1109"/>
      <c r="CJ122" s="1109"/>
      <c r="CK122" s="1100"/>
      <c r="CL122" s="1101"/>
      <c r="CM122" s="1101"/>
      <c r="CN122" s="1101"/>
      <c r="CO122" s="1102"/>
      <c r="CP122" s="1110" t="s">
        <v>489</v>
      </c>
      <c r="CQ122" s="1111"/>
      <c r="CR122" s="1111"/>
      <c r="CS122" s="1111"/>
      <c r="CT122" s="1111"/>
      <c r="CU122" s="1111"/>
      <c r="CV122" s="1111"/>
      <c r="CW122" s="1111"/>
      <c r="CX122" s="1111"/>
      <c r="CY122" s="1111"/>
      <c r="CZ122" s="1111"/>
      <c r="DA122" s="1111"/>
      <c r="DB122" s="1111"/>
      <c r="DC122" s="1111"/>
      <c r="DD122" s="1111"/>
      <c r="DE122" s="1111"/>
      <c r="DF122" s="1112"/>
      <c r="DG122" s="1009">
        <v>390718</v>
      </c>
      <c r="DH122" s="1010"/>
      <c r="DI122" s="1010"/>
      <c r="DJ122" s="1010"/>
      <c r="DK122" s="1010"/>
      <c r="DL122" s="1010">
        <v>377453</v>
      </c>
      <c r="DM122" s="1010"/>
      <c r="DN122" s="1010"/>
      <c r="DO122" s="1010"/>
      <c r="DP122" s="1010"/>
      <c r="DQ122" s="1010">
        <v>349557</v>
      </c>
      <c r="DR122" s="1010"/>
      <c r="DS122" s="1010"/>
      <c r="DT122" s="1010"/>
      <c r="DU122" s="1010"/>
      <c r="DV122" s="1011">
        <v>9.1999999999999993</v>
      </c>
      <c r="DW122" s="1011"/>
      <c r="DX122" s="1011"/>
      <c r="DY122" s="1011"/>
      <c r="DZ122" s="1012"/>
    </row>
    <row r="123" spans="1:130" s="246" customFormat="1" ht="26.25" customHeight="1" x14ac:dyDescent="0.15">
      <c r="A123" s="1149"/>
      <c r="B123" s="1036"/>
      <c r="C123" s="1006" t="s">
        <v>472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453</v>
      </c>
      <c r="AB123" s="1049"/>
      <c r="AC123" s="1049"/>
      <c r="AD123" s="1049"/>
      <c r="AE123" s="1050"/>
      <c r="AF123" s="1051" t="s">
        <v>453</v>
      </c>
      <c r="AG123" s="1049"/>
      <c r="AH123" s="1049"/>
      <c r="AI123" s="1049"/>
      <c r="AJ123" s="1050"/>
      <c r="AK123" s="1051" t="s">
        <v>450</v>
      </c>
      <c r="AL123" s="1049"/>
      <c r="AM123" s="1049"/>
      <c r="AN123" s="1049"/>
      <c r="AO123" s="1050"/>
      <c r="AP123" s="1052" t="s">
        <v>450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490</v>
      </c>
      <c r="BP123" s="1096"/>
      <c r="BQ123" s="1155">
        <v>16281560</v>
      </c>
      <c r="BR123" s="1156"/>
      <c r="BS123" s="1156"/>
      <c r="BT123" s="1156"/>
      <c r="BU123" s="1156"/>
      <c r="BV123" s="1156">
        <v>16950747</v>
      </c>
      <c r="BW123" s="1156"/>
      <c r="BX123" s="1156"/>
      <c r="BY123" s="1156"/>
      <c r="BZ123" s="1156"/>
      <c r="CA123" s="1156">
        <v>16839097</v>
      </c>
      <c r="CB123" s="1156"/>
      <c r="CC123" s="1156"/>
      <c r="CD123" s="1156"/>
      <c r="CE123" s="1156"/>
      <c r="CF123" s="1089"/>
      <c r="CG123" s="1090"/>
      <c r="CH123" s="1090"/>
      <c r="CI123" s="1090"/>
      <c r="CJ123" s="1091"/>
      <c r="CK123" s="1100"/>
      <c r="CL123" s="1101"/>
      <c r="CM123" s="1101"/>
      <c r="CN123" s="1101"/>
      <c r="CO123" s="1102"/>
      <c r="CP123" s="1110" t="s">
        <v>491</v>
      </c>
      <c r="CQ123" s="1111"/>
      <c r="CR123" s="1111"/>
      <c r="CS123" s="1111"/>
      <c r="CT123" s="1111"/>
      <c r="CU123" s="1111"/>
      <c r="CV123" s="1111"/>
      <c r="CW123" s="1111"/>
      <c r="CX123" s="1111"/>
      <c r="CY123" s="1111"/>
      <c r="CZ123" s="1111"/>
      <c r="DA123" s="1111"/>
      <c r="DB123" s="1111"/>
      <c r="DC123" s="1111"/>
      <c r="DD123" s="1111"/>
      <c r="DE123" s="1111"/>
      <c r="DF123" s="1112"/>
      <c r="DG123" s="1048">
        <v>324687</v>
      </c>
      <c r="DH123" s="1049"/>
      <c r="DI123" s="1049"/>
      <c r="DJ123" s="1049"/>
      <c r="DK123" s="1050"/>
      <c r="DL123" s="1051">
        <v>314346</v>
      </c>
      <c r="DM123" s="1049"/>
      <c r="DN123" s="1049"/>
      <c r="DO123" s="1049"/>
      <c r="DP123" s="1050"/>
      <c r="DQ123" s="1051">
        <v>286450</v>
      </c>
      <c r="DR123" s="1049"/>
      <c r="DS123" s="1049"/>
      <c r="DT123" s="1049"/>
      <c r="DU123" s="1050"/>
      <c r="DV123" s="1052">
        <v>7.5</v>
      </c>
      <c r="DW123" s="1053"/>
      <c r="DX123" s="1053"/>
      <c r="DY123" s="1053"/>
      <c r="DZ123" s="1054"/>
    </row>
    <row r="124" spans="1:130" s="246" customFormat="1" ht="26.25" customHeight="1" thickBot="1" x14ac:dyDescent="0.2">
      <c r="A124" s="1149"/>
      <c r="B124" s="1036"/>
      <c r="C124" s="1006" t="s">
        <v>475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450</v>
      </c>
      <c r="AG124" s="1049"/>
      <c r="AH124" s="1049"/>
      <c r="AI124" s="1049"/>
      <c r="AJ124" s="1050"/>
      <c r="AK124" s="1051" t="s">
        <v>129</v>
      </c>
      <c r="AL124" s="1049"/>
      <c r="AM124" s="1049"/>
      <c r="AN124" s="1049"/>
      <c r="AO124" s="1050"/>
      <c r="AP124" s="1052" t="s">
        <v>450</v>
      </c>
      <c r="AQ124" s="1053"/>
      <c r="AR124" s="1053"/>
      <c r="AS124" s="1053"/>
      <c r="AT124" s="1054"/>
      <c r="AU124" s="1151" t="s">
        <v>492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493</v>
      </c>
      <c r="CQ124" s="1111"/>
      <c r="CR124" s="1111"/>
      <c r="CS124" s="1111"/>
      <c r="CT124" s="1111"/>
      <c r="CU124" s="1111"/>
      <c r="CV124" s="1111"/>
      <c r="CW124" s="1111"/>
      <c r="CX124" s="1111"/>
      <c r="CY124" s="1111"/>
      <c r="CZ124" s="1111"/>
      <c r="DA124" s="1111"/>
      <c r="DB124" s="1111"/>
      <c r="DC124" s="1111"/>
      <c r="DD124" s="1111"/>
      <c r="DE124" s="1111"/>
      <c r="DF124" s="1112"/>
      <c r="DG124" s="1095">
        <v>613482</v>
      </c>
      <c r="DH124" s="1074"/>
      <c r="DI124" s="1074"/>
      <c r="DJ124" s="1074"/>
      <c r="DK124" s="1075"/>
      <c r="DL124" s="1073">
        <v>632670</v>
      </c>
      <c r="DM124" s="1074"/>
      <c r="DN124" s="1074"/>
      <c r="DO124" s="1074"/>
      <c r="DP124" s="1075"/>
      <c r="DQ124" s="1073">
        <v>604326</v>
      </c>
      <c r="DR124" s="1074"/>
      <c r="DS124" s="1074"/>
      <c r="DT124" s="1074"/>
      <c r="DU124" s="1075"/>
      <c r="DV124" s="1076">
        <v>15.9</v>
      </c>
      <c r="DW124" s="1077"/>
      <c r="DX124" s="1077"/>
      <c r="DY124" s="1077"/>
      <c r="DZ124" s="1078"/>
    </row>
    <row r="125" spans="1:130" s="246" customFormat="1" ht="26.25" customHeight="1" x14ac:dyDescent="0.15">
      <c r="A125" s="1149"/>
      <c r="B125" s="1036"/>
      <c r="C125" s="1006" t="s">
        <v>477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494</v>
      </c>
      <c r="CL125" s="1098"/>
      <c r="CM125" s="1098"/>
      <c r="CN125" s="1098"/>
      <c r="CO125" s="1099"/>
      <c r="CP125" s="1030" t="s">
        <v>495</v>
      </c>
      <c r="CQ125" s="979"/>
      <c r="CR125" s="979"/>
      <c r="CS125" s="979"/>
      <c r="CT125" s="979"/>
      <c r="CU125" s="979"/>
      <c r="CV125" s="979"/>
      <c r="CW125" s="979"/>
      <c r="CX125" s="979"/>
      <c r="CY125" s="979"/>
      <c r="CZ125" s="979"/>
      <c r="DA125" s="979"/>
      <c r="DB125" s="979"/>
      <c r="DC125" s="979"/>
      <c r="DD125" s="979"/>
      <c r="DE125" s="979"/>
      <c r="DF125" s="980"/>
      <c r="DG125" s="1016" t="s">
        <v>450</v>
      </c>
      <c r="DH125" s="1017"/>
      <c r="DI125" s="1017"/>
      <c r="DJ125" s="1017"/>
      <c r="DK125" s="1017"/>
      <c r="DL125" s="1017" t="s">
        <v>450</v>
      </c>
      <c r="DM125" s="1017"/>
      <c r="DN125" s="1017"/>
      <c r="DO125" s="1017"/>
      <c r="DP125" s="1017"/>
      <c r="DQ125" s="1017" t="s">
        <v>450</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479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453</v>
      </c>
      <c r="AL126" s="1049"/>
      <c r="AM126" s="1049"/>
      <c r="AN126" s="1049"/>
      <c r="AO126" s="1050"/>
      <c r="AP126" s="1052" t="s">
        <v>453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496</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450</v>
      </c>
      <c r="DR126" s="1010"/>
      <c r="DS126" s="1010"/>
      <c r="DT126" s="1010"/>
      <c r="DU126" s="1010"/>
      <c r="DV126" s="1011" t="s">
        <v>450</v>
      </c>
      <c r="DW126" s="1011"/>
      <c r="DX126" s="1011"/>
      <c r="DY126" s="1011"/>
      <c r="DZ126" s="1012"/>
    </row>
    <row r="127" spans="1:130" s="246" customFormat="1" ht="26.25" customHeight="1" x14ac:dyDescent="0.15">
      <c r="A127" s="1150"/>
      <c r="B127" s="1038"/>
      <c r="C127" s="1092" t="s">
        <v>497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453</v>
      </c>
      <c r="AG127" s="1049"/>
      <c r="AH127" s="1049"/>
      <c r="AI127" s="1049"/>
      <c r="AJ127" s="1050"/>
      <c r="AK127" s="1051" t="s">
        <v>453</v>
      </c>
      <c r="AL127" s="1049"/>
      <c r="AM127" s="1049"/>
      <c r="AN127" s="1049"/>
      <c r="AO127" s="1050"/>
      <c r="AP127" s="1052" t="s">
        <v>129</v>
      </c>
      <c r="AQ127" s="1053"/>
      <c r="AR127" s="1053"/>
      <c r="AS127" s="1053"/>
      <c r="AT127" s="1054"/>
      <c r="AU127" s="282"/>
      <c r="AV127" s="282"/>
      <c r="AW127" s="282"/>
      <c r="AX127" s="1122" t="s">
        <v>498</v>
      </c>
      <c r="AY127" s="1123"/>
      <c r="AZ127" s="1123"/>
      <c r="BA127" s="1123"/>
      <c r="BB127" s="1123"/>
      <c r="BC127" s="1123"/>
      <c r="BD127" s="1123"/>
      <c r="BE127" s="1124"/>
      <c r="BF127" s="1125" t="s">
        <v>499</v>
      </c>
      <c r="BG127" s="1123"/>
      <c r="BH127" s="1123"/>
      <c r="BI127" s="1123"/>
      <c r="BJ127" s="1123"/>
      <c r="BK127" s="1123"/>
      <c r="BL127" s="1124"/>
      <c r="BM127" s="1125" t="s">
        <v>500</v>
      </c>
      <c r="BN127" s="1123"/>
      <c r="BO127" s="1123"/>
      <c r="BP127" s="1123"/>
      <c r="BQ127" s="1123"/>
      <c r="BR127" s="1123"/>
      <c r="BS127" s="1124"/>
      <c r="BT127" s="1125" t="s">
        <v>501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502</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503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504</v>
      </c>
      <c r="X128" s="1135"/>
      <c r="Y128" s="1135"/>
      <c r="Z128" s="1136"/>
      <c r="AA128" s="1137">
        <v>21252</v>
      </c>
      <c r="AB128" s="1138"/>
      <c r="AC128" s="1138"/>
      <c r="AD128" s="1138"/>
      <c r="AE128" s="1139"/>
      <c r="AF128" s="1140">
        <v>21252</v>
      </c>
      <c r="AG128" s="1138"/>
      <c r="AH128" s="1138"/>
      <c r="AI128" s="1138"/>
      <c r="AJ128" s="1139"/>
      <c r="AK128" s="1140">
        <v>21252</v>
      </c>
      <c r="AL128" s="1138"/>
      <c r="AM128" s="1138"/>
      <c r="AN128" s="1138"/>
      <c r="AO128" s="1139"/>
      <c r="AP128" s="1141"/>
      <c r="AQ128" s="1142"/>
      <c r="AR128" s="1142"/>
      <c r="AS128" s="1142"/>
      <c r="AT128" s="1143"/>
      <c r="AU128" s="282"/>
      <c r="AV128" s="282"/>
      <c r="AW128" s="282"/>
      <c r="AX128" s="978" t="s">
        <v>505</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506</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453</v>
      </c>
      <c r="DM128" s="1130"/>
      <c r="DN128" s="1130"/>
      <c r="DO128" s="1130"/>
      <c r="DP128" s="1130"/>
      <c r="DQ128" s="1130" t="s">
        <v>453</v>
      </c>
      <c r="DR128" s="1130"/>
      <c r="DS128" s="1130"/>
      <c r="DT128" s="1130"/>
      <c r="DU128" s="1130"/>
      <c r="DV128" s="1131" t="s">
        <v>450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507</v>
      </c>
      <c r="X129" s="1164"/>
      <c r="Y129" s="1164"/>
      <c r="Z129" s="1165"/>
      <c r="AA129" s="1048">
        <v>5155656</v>
      </c>
      <c r="AB129" s="1049"/>
      <c r="AC129" s="1049"/>
      <c r="AD129" s="1049"/>
      <c r="AE129" s="1050"/>
      <c r="AF129" s="1051">
        <v>4886197</v>
      </c>
      <c r="AG129" s="1049"/>
      <c r="AH129" s="1049"/>
      <c r="AI129" s="1049"/>
      <c r="AJ129" s="1050"/>
      <c r="AK129" s="1051">
        <v>4760655</v>
      </c>
      <c r="AL129" s="1049"/>
      <c r="AM129" s="1049"/>
      <c r="AN129" s="1049"/>
      <c r="AO129" s="1050"/>
      <c r="AP129" s="1166"/>
      <c r="AQ129" s="1167"/>
      <c r="AR129" s="1167"/>
      <c r="AS129" s="1167"/>
      <c r="AT129" s="1168"/>
      <c r="AU129" s="284"/>
      <c r="AV129" s="284"/>
      <c r="AW129" s="284"/>
      <c r="AX129" s="1157" t="s">
        <v>508</v>
      </c>
      <c r="AY129" s="1040"/>
      <c r="AZ129" s="1040"/>
      <c r="BA129" s="1040"/>
      <c r="BB129" s="1040"/>
      <c r="BC129" s="1040"/>
      <c r="BD129" s="1040"/>
      <c r="BE129" s="1041"/>
      <c r="BF129" s="1158" t="s">
        <v>453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510</v>
      </c>
      <c r="X130" s="1164"/>
      <c r="Y130" s="1164"/>
      <c r="Z130" s="1165"/>
      <c r="AA130" s="1048">
        <v>1026288</v>
      </c>
      <c r="AB130" s="1049"/>
      <c r="AC130" s="1049"/>
      <c r="AD130" s="1049"/>
      <c r="AE130" s="1050"/>
      <c r="AF130" s="1051">
        <v>959093</v>
      </c>
      <c r="AG130" s="1049"/>
      <c r="AH130" s="1049"/>
      <c r="AI130" s="1049"/>
      <c r="AJ130" s="1050"/>
      <c r="AK130" s="1051">
        <v>948008</v>
      </c>
      <c r="AL130" s="1049"/>
      <c r="AM130" s="1049"/>
      <c r="AN130" s="1049"/>
      <c r="AO130" s="1050"/>
      <c r="AP130" s="1166"/>
      <c r="AQ130" s="1167"/>
      <c r="AR130" s="1167"/>
      <c r="AS130" s="1167"/>
      <c r="AT130" s="1168"/>
      <c r="AU130" s="284"/>
      <c r="AV130" s="284"/>
      <c r="AW130" s="284"/>
      <c r="AX130" s="1157" t="s">
        <v>511</v>
      </c>
      <c r="AY130" s="1040"/>
      <c r="AZ130" s="1040"/>
      <c r="BA130" s="1040"/>
      <c r="BB130" s="1040"/>
      <c r="BC130" s="1040"/>
      <c r="BD130" s="1040"/>
      <c r="BE130" s="1041"/>
      <c r="BF130" s="1194">
        <v>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512</v>
      </c>
      <c r="X131" s="1202"/>
      <c r="Y131" s="1202"/>
      <c r="Z131" s="1203"/>
      <c r="AA131" s="1095">
        <v>4129368</v>
      </c>
      <c r="AB131" s="1074"/>
      <c r="AC131" s="1074"/>
      <c r="AD131" s="1074"/>
      <c r="AE131" s="1075"/>
      <c r="AF131" s="1073">
        <v>3927104</v>
      </c>
      <c r="AG131" s="1074"/>
      <c r="AH131" s="1074"/>
      <c r="AI131" s="1074"/>
      <c r="AJ131" s="1075"/>
      <c r="AK131" s="1073">
        <v>3812647</v>
      </c>
      <c r="AL131" s="1074"/>
      <c r="AM131" s="1074"/>
      <c r="AN131" s="1074"/>
      <c r="AO131" s="1075"/>
      <c r="AP131" s="1204"/>
      <c r="AQ131" s="1205"/>
      <c r="AR131" s="1205"/>
      <c r="AS131" s="1205"/>
      <c r="AT131" s="1206"/>
      <c r="AU131" s="284"/>
      <c r="AV131" s="284"/>
      <c r="AW131" s="284"/>
      <c r="AX131" s="1176" t="s">
        <v>513</v>
      </c>
      <c r="AY131" s="1127"/>
      <c r="AZ131" s="1127"/>
      <c r="BA131" s="1127"/>
      <c r="BB131" s="1127"/>
      <c r="BC131" s="1127"/>
      <c r="BD131" s="1127"/>
      <c r="BE131" s="1128"/>
      <c r="BF131" s="1177" t="s">
        <v>450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515</v>
      </c>
      <c r="W132" s="1187"/>
      <c r="X132" s="1187"/>
      <c r="Y132" s="1187"/>
      <c r="Z132" s="1188"/>
      <c r="AA132" s="1189">
        <v>1.220695273</v>
      </c>
      <c r="AB132" s="1190"/>
      <c r="AC132" s="1190"/>
      <c r="AD132" s="1190"/>
      <c r="AE132" s="1191"/>
      <c r="AF132" s="1192">
        <v>1.0044806550000001</v>
      </c>
      <c r="AG132" s="1190"/>
      <c r="AH132" s="1190"/>
      <c r="AI132" s="1190"/>
      <c r="AJ132" s="1191"/>
      <c r="AK132" s="1192">
        <v>1.6109805079999999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516</v>
      </c>
      <c r="W133" s="1170"/>
      <c r="X133" s="1170"/>
      <c r="Y133" s="1170"/>
      <c r="Z133" s="1171"/>
      <c r="AA133" s="1172">
        <v>1.8</v>
      </c>
      <c r="AB133" s="1173"/>
      <c r="AC133" s="1173"/>
      <c r="AD133" s="1173"/>
      <c r="AE133" s="1174"/>
      <c r="AF133" s="1172">
        <v>1.2</v>
      </c>
      <c r="AG133" s="1173"/>
      <c r="AH133" s="1173"/>
      <c r="AI133" s="1173"/>
      <c r="AJ133" s="1174"/>
      <c r="AK133" s="1172">
        <v>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po042j/in268y9ZDuYkBvIz9RVPYMCzPe+4zvQC8F9tl7rDdmz96ZJGmFpv+j6SePbxWfYg/Cu7PszdIsZ6jA==" saltValue="WpaDuNKcDFbP/yAjPwMM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Q110"/>
  <sheetViews>
    <sheetView showGridLines="0" view="pageBreakPreview" topLeftCell="X43" zoomScale="80" zoomScaleNormal="85" zoomScaleSheetLayoutView="80" workbookViewId="0">
      <selection activeCell="CQ96" sqref="CQ9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IdUURq/BQ6dopue3lKJs2cAPDJWqzqKnXvqhNNIUZTFpiFmF0wS6qbBTr7qtpasnIsLZnpYSU+LIhnfBNil1Q==" saltValue="LVyCmfkQMyaoTbn2NoSI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DL103"/>
  <sheetViews>
    <sheetView showGridLines="0" topLeftCell="G1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MYhlQP3qDXxXBS8s264Cqz/Ztsgihbmlplsf3NXmh+A/KFhDpG6g5sL82pzZ4Jcepq8+gokwpOCEUalNDpS1g==" saltValue="XGdW0MooItEpWZBeUsvk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Z74"/>
  <sheetViews>
    <sheetView showGridLines="0" view="pageBreakPreview" topLeftCell="A7"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525</v>
      </c>
      <c r="AL9" s="1213"/>
      <c r="AM9" s="1213"/>
      <c r="AN9" s="1214"/>
      <c r="AO9" s="312">
        <v>847629</v>
      </c>
      <c r="AP9" s="312">
        <v>89535</v>
      </c>
      <c r="AQ9" s="313">
        <v>107683</v>
      </c>
      <c r="AR9" s="314">
        <v>-16.899999999999999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526</v>
      </c>
      <c r="AL10" s="1213"/>
      <c r="AM10" s="1213"/>
      <c r="AN10" s="1214"/>
      <c r="AO10" s="315">
        <v>252380</v>
      </c>
      <c r="AP10" s="315">
        <v>26659</v>
      </c>
      <c r="AQ10" s="316">
        <v>13084</v>
      </c>
      <c r="AR10" s="317">
        <v>103.8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527</v>
      </c>
      <c r="AL11" s="1213"/>
      <c r="AM11" s="1213"/>
      <c r="AN11" s="1214"/>
      <c r="AO11" s="315">
        <v>338423</v>
      </c>
      <c r="AP11" s="315">
        <v>35748</v>
      </c>
      <c r="AQ11" s="316">
        <v>13980</v>
      </c>
      <c r="AR11" s="317">
        <v>155.69999999999999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528</v>
      </c>
      <c r="AL12" s="1213"/>
      <c r="AM12" s="1213"/>
      <c r="AN12" s="1214"/>
      <c r="AO12" s="315" t="s">
        <v>529</v>
      </c>
      <c r="AP12" s="315" t="s">
        <v>529</v>
      </c>
      <c r="AQ12" s="316">
        <v>1895</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530</v>
      </c>
      <c r="AL13" s="1213"/>
      <c r="AM13" s="1213"/>
      <c r="AN13" s="1214"/>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531</v>
      </c>
      <c r="AL14" s="1213"/>
      <c r="AM14" s="1213"/>
      <c r="AN14" s="1214"/>
      <c r="AO14" s="315">
        <v>31215</v>
      </c>
      <c r="AP14" s="315">
        <v>3297</v>
      </c>
      <c r="AQ14" s="316">
        <v>5185</v>
      </c>
      <c r="AR14" s="317">
        <v>-36.4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532</v>
      </c>
      <c r="AL15" s="1213"/>
      <c r="AM15" s="1213"/>
      <c r="AN15" s="1214"/>
      <c r="AO15" s="315">
        <v>27463</v>
      </c>
      <c r="AP15" s="315">
        <v>2901</v>
      </c>
      <c r="AQ15" s="316">
        <v>2748</v>
      </c>
      <c r="AR15" s="317">
        <v>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533</v>
      </c>
      <c r="AL16" s="1216"/>
      <c r="AM16" s="1216"/>
      <c r="AN16" s="1217"/>
      <c r="AO16" s="315">
        <v>-95924</v>
      </c>
      <c r="AP16" s="315">
        <v>-10132</v>
      </c>
      <c r="AQ16" s="316">
        <v>-9965</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1401186</v>
      </c>
      <c r="AP17" s="315">
        <v>148007</v>
      </c>
      <c r="AQ17" s="316">
        <v>134610</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538</v>
      </c>
      <c r="AL21" s="1208"/>
      <c r="AM21" s="1208"/>
      <c r="AN21" s="1209"/>
      <c r="AO21" s="327">
        <v>10.14</v>
      </c>
      <c r="AP21" s="328">
        <v>12.5</v>
      </c>
      <c r="AQ21" s="329">
        <v>-2.36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539</v>
      </c>
      <c r="AL22" s="1208"/>
      <c r="AM22" s="1208"/>
      <c r="AN22" s="1209"/>
      <c r="AO22" s="332">
        <v>91.8</v>
      </c>
      <c r="AP22" s="333">
        <v>95.7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543</v>
      </c>
      <c r="AL32" s="1224"/>
      <c r="AM32" s="1224"/>
      <c r="AN32" s="1225"/>
      <c r="AO32" s="342">
        <v>775482</v>
      </c>
      <c r="AP32" s="342">
        <v>81914</v>
      </c>
      <c r="AQ32" s="343">
        <v>66752</v>
      </c>
      <c r="AR32" s="344">
        <v>22.7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544</v>
      </c>
      <c r="AL33" s="1224"/>
      <c r="AM33" s="1224"/>
      <c r="AN33" s="1225"/>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545</v>
      </c>
      <c r="AL34" s="1224"/>
      <c r="AM34" s="1224"/>
      <c r="AN34" s="1225"/>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546</v>
      </c>
      <c r="AL35" s="1224"/>
      <c r="AM35" s="1224"/>
      <c r="AN35" s="1225"/>
      <c r="AO35" s="342">
        <v>231955</v>
      </c>
      <c r="AP35" s="342">
        <v>24501</v>
      </c>
      <c r="AQ35" s="343">
        <v>23231</v>
      </c>
      <c r="AR35" s="344">
        <v>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547</v>
      </c>
      <c r="AL36" s="1224"/>
      <c r="AM36" s="1224"/>
      <c r="AN36" s="1225"/>
      <c r="AO36" s="342">
        <v>23244</v>
      </c>
      <c r="AP36" s="342">
        <v>2455</v>
      </c>
      <c r="AQ36" s="343">
        <v>3463</v>
      </c>
      <c r="AR36" s="344">
        <v>-29.1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548</v>
      </c>
      <c r="AL37" s="1224"/>
      <c r="AM37" s="1224"/>
      <c r="AN37" s="1225"/>
      <c r="AO37" s="342" t="s">
        <v>529</v>
      </c>
      <c r="AP37" s="342" t="s">
        <v>529</v>
      </c>
      <c r="AQ37" s="343">
        <v>751</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549</v>
      </c>
      <c r="AL38" s="1227"/>
      <c r="AM38" s="1227"/>
      <c r="AN38" s="1228"/>
      <c r="AO38" s="345" t="s">
        <v>529</v>
      </c>
      <c r="AP38" s="345" t="s">
        <v>529</v>
      </c>
      <c r="AQ38" s="346">
        <v>11</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550</v>
      </c>
      <c r="AL39" s="1227"/>
      <c r="AM39" s="1227"/>
      <c r="AN39" s="1228"/>
      <c r="AO39" s="342">
        <v>-21252</v>
      </c>
      <c r="AP39" s="342">
        <v>-2245</v>
      </c>
      <c r="AQ39" s="343">
        <v>-2100</v>
      </c>
      <c r="AR39" s="344">
        <v>6.9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551</v>
      </c>
      <c r="AL40" s="1224"/>
      <c r="AM40" s="1224"/>
      <c r="AN40" s="1225"/>
      <c r="AO40" s="342">
        <v>-948008</v>
      </c>
      <c r="AP40" s="342">
        <v>-100138</v>
      </c>
      <c r="AQ40" s="343">
        <v>-67233</v>
      </c>
      <c r="AR40" s="344">
        <v>48.9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61421</v>
      </c>
      <c r="AP41" s="342">
        <v>6488</v>
      </c>
      <c r="AQ41" s="343">
        <v>24874</v>
      </c>
      <c r="AR41" s="344">
        <v>-73.900000000000006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520</v>
      </c>
      <c r="AN49" s="1220" t="s">
        <v>555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860319</v>
      </c>
      <c r="AN51" s="364">
        <v>83860</v>
      </c>
      <c r="AO51" s="365">
        <v>7</v>
      </c>
      <c r="AP51" s="366">
        <v>91837</v>
      </c>
      <c r="AQ51" s="367">
        <v>11</v>
      </c>
      <c r="AR51" s="368">
        <v>-4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593947</v>
      </c>
      <c r="AN52" s="372">
        <v>57895</v>
      </c>
      <c r="AO52" s="373">
        <v>34.9</v>
      </c>
      <c r="AP52" s="374">
        <v>54439</v>
      </c>
      <c r="AQ52" s="375">
        <v>21.7</v>
      </c>
      <c r="AR52" s="376">
        <v>13.2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1016729</v>
      </c>
      <c r="AN53" s="364">
        <v>101653</v>
      </c>
      <c r="AO53" s="365">
        <v>21.2</v>
      </c>
      <c r="AP53" s="366">
        <v>128611</v>
      </c>
      <c r="AQ53" s="367">
        <v>40</v>
      </c>
      <c r="AR53" s="368">
        <v>-18.8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722255</v>
      </c>
      <c r="AN54" s="372">
        <v>72211</v>
      </c>
      <c r="AO54" s="373">
        <v>24.7</v>
      </c>
      <c r="AP54" s="374">
        <v>61552</v>
      </c>
      <c r="AQ54" s="375">
        <v>13.1</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1400318</v>
      </c>
      <c r="AN55" s="364">
        <v>142150</v>
      </c>
      <c r="AO55" s="365">
        <v>39.799999999999997</v>
      </c>
      <c r="AP55" s="366">
        <v>138651</v>
      </c>
      <c r="AQ55" s="367">
        <v>7.8</v>
      </c>
      <c r="AR55" s="368">
        <v>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1106867</v>
      </c>
      <c r="AN56" s="372">
        <v>112361</v>
      </c>
      <c r="AO56" s="373">
        <v>55.6</v>
      </c>
      <c r="AP56" s="374">
        <v>71211</v>
      </c>
      <c r="AQ56" s="375">
        <v>15.7</v>
      </c>
      <c r="AR56" s="376">
        <v>39.9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1425002</v>
      </c>
      <c r="AN57" s="364">
        <v>148052</v>
      </c>
      <c r="AO57" s="365">
        <v>4.2</v>
      </c>
      <c r="AP57" s="366">
        <v>122882</v>
      </c>
      <c r="AQ57" s="367">
        <v>-11.4</v>
      </c>
      <c r="AR57" s="368">
        <v>15.6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1029136</v>
      </c>
      <c r="AN58" s="372">
        <v>106923</v>
      </c>
      <c r="AO58" s="373">
        <v>-4.8</v>
      </c>
      <c r="AP58" s="374">
        <v>65785</v>
      </c>
      <c r="AQ58" s="375">
        <v>-7.6</v>
      </c>
      <c r="AR58" s="376">
        <v>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1177143</v>
      </c>
      <c r="AN59" s="364">
        <v>124342</v>
      </c>
      <c r="AO59" s="365">
        <v>-16</v>
      </c>
      <c r="AP59" s="366">
        <v>114790</v>
      </c>
      <c r="AQ59" s="367">
        <v>-6.6</v>
      </c>
      <c r="AR59" s="368">
        <v>-9.4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885990</v>
      </c>
      <c r="AN60" s="372">
        <v>93587</v>
      </c>
      <c r="AO60" s="373">
        <v>-12.5</v>
      </c>
      <c r="AP60" s="374">
        <v>55601</v>
      </c>
      <c r="AQ60" s="375">
        <v>-15.5</v>
      </c>
      <c r="AR60" s="376">
        <v>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1175902</v>
      </c>
      <c r="AN61" s="379">
        <v>120011</v>
      </c>
      <c r="AO61" s="380">
        <v>11.2</v>
      </c>
      <c r="AP61" s="381">
        <v>119354</v>
      </c>
      <c r="AQ61" s="382">
        <v>8.1999999999999993</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867639</v>
      </c>
      <c r="AN62" s="372">
        <v>88595</v>
      </c>
      <c r="AO62" s="373">
        <v>19.600000000000001</v>
      </c>
      <c r="AP62" s="374">
        <v>61718</v>
      </c>
      <c r="AQ62" s="375">
        <v>5.5</v>
      </c>
      <c r="AR62" s="376">
        <v>14.1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RKy4YYfUe61mVp7cidUINHd+M/BtTp5NXbekiDgeSYXdbGMJNBteJJdA7y1soQAAPP0w0IO+1RGEKQ7/uxWfA==" saltValue="wX9TWsWJ5jawxM20MBKS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DU132"/>
  <sheetViews>
    <sheetView showGridLines="0" topLeftCell="A79" zoomScale="80" zoomScaleNormal="80" zoomScaleSheetLayoutView="55" workbookViewId="0">
      <selection activeCell="BJ102" sqref="BJ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rTzbC0xATg0ls0X/h42MDdjuDU8zyI2LYiiyfMJPlHBqohc9JorNNkXYnSdrK3OY78odwJrp8DXSLSefpoAKQ==" saltValue="Ae3LL894W96Xx6/JMnt2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pageSetUpPr fitToPage="1"/>
  </sheetPr>
  <dimension ref="A1:EL132"/>
  <sheetViews>
    <sheetView showGridLines="0" topLeftCell="I72" zoomScale="80" zoomScaleNormal="80" zoomScaleSheetLayoutView="55" workbookViewId="0">
      <selection activeCell="DD97" sqref="DD9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kUINrGX6r8g37TdocuivoXwYz3nCEO5VdpFm/anZehepWwYbPr4IowgIEjGL2nGoCjadB12+NoaE/adXpQTEQ==" saltValue="8PHMrun5yqfvrSD2x20i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99"/>
    <pageSetUpPr fitToPage="1"/>
  </sheetPr>
  <dimension ref="B1:J53"/>
  <sheetViews>
    <sheetView showGridLines="0" topLeftCell="A2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41.03</v>
      </c>
      <c r="G47" s="12">
        <v>46.49</v>
      </c>
      <c r="H47" s="12">
        <v>60.09</v>
      </c>
      <c r="I47" s="12">
        <v>73.67</v>
      </c>
      <c r="J47" s="13">
        <v>76.400000000000006</v>
      </c>
    </row>
    <row r="48" spans="2:10" ht="57.75" customHeight="1" x14ac:dyDescent="0.15">
      <c r="B48" s="14"/>
      <c r="C48" s="1234" t="s">
        <v>4</v>
      </c>
      <c r="D48" s="1234"/>
      <c r="E48" s="1235"/>
      <c r="F48" s="15">
        <v>5.38</v>
      </c>
      <c r="G48" s="16">
        <v>5.46</v>
      </c>
      <c r="H48" s="16">
        <v>5.74</v>
      </c>
      <c r="I48" s="16">
        <v>4.05</v>
      </c>
      <c r="J48" s="17">
        <v>7.58</v>
      </c>
    </row>
    <row r="49" spans="2:10" ht="57.75" customHeight="1" thickBot="1" x14ac:dyDescent="0.2">
      <c r="B49" s="18"/>
      <c r="C49" s="1236" t="s">
        <v>5</v>
      </c>
      <c r="D49" s="1236"/>
      <c r="E49" s="1237"/>
      <c r="F49" s="19">
        <v>14.09</v>
      </c>
      <c r="G49" s="20">
        <v>7.69</v>
      </c>
      <c r="H49" s="20">
        <v>13.79</v>
      </c>
      <c r="I49" s="20">
        <v>9.85</v>
      </c>
      <c r="J49" s="21">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qDMMo3PPXR/9YkDkSLVgmn0MUd9vhbv0l+v0CL899NduhrETDkfhFBqSpq9vxJe8qque4AVPbhNz2SiNt5aQ==" saltValue="kWdMv8xwhBoUb7IAedL6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2020-08-18T06:25:10Z</cp:lastPrinted>
  <dcterms:created xsi:type="dcterms:W3CDTF">2020-02-10T05:32:39Z</dcterms:created>
  <dcterms:modified xsi:type="dcterms:W3CDTF">2020-09-24T23:52:18Z</dcterms:modified>
  <cp:category/>
</cp:coreProperties>
</file>