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192.168.230.151\総務課\総務課（給与等）\6_財政（地方債除く）\13_財政状況資料集\14_令和5年度財政状況資料集（令和6・7年度作成）\6_公表（町ホームページ）\町ホームページ添付資料\"/>
    </mc:Choice>
  </mc:AlternateContent>
  <xr:revisionPtr revIDLastSave="0" documentId="13_ncr:1_{052A020E-E87F-4DB1-BB88-C1978D3AB725}"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40" i="10" l="1"/>
  <c r="BG39" i="10"/>
  <c r="BG38" i="10"/>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AM40" i="10"/>
  <c r="U40" i="10"/>
  <c r="C40" i="10"/>
  <c r="CO39" i="10"/>
  <c r="AM39" i="10"/>
  <c r="U39" i="10"/>
  <c r="C39" i="10"/>
  <c r="CO38" i="10"/>
  <c r="AM38" i="10"/>
  <c r="U38" i="10"/>
  <c r="C38" i="10"/>
  <c r="CO37" i="10"/>
  <c r="AM37" i="10"/>
  <c r="U37" i="10"/>
  <c r="C37" i="10"/>
  <c r="AM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l="1"/>
  <c r="BE37" i="10" l="1"/>
  <c r="BE38" i="10" l="1"/>
  <c r="BE39" i="10" l="1"/>
  <c r="BE40" i="10" s="1"/>
  <c r="BW34" i="10" s="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<sst xmlns="http://schemas.openxmlformats.org/spreadsheetml/2006/main" count="1183" uniqueCount="583">
  <si>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</si>
  <si>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</si>
  <si>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</si>
  <si>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</si>
  <si>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</si>
  <si>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</si>
  <si>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</si>
  <si>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</si>
  <si>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</si>
  <si>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</si>
  <si>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</si>
  <si>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</si>
  <si>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</si>
  <si>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</si>
  <si>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</si>
  <si>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</si>
  <si>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</si>
  <si>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</si>
  <si>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</si>
  <si>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</si>
  <si>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</si>
  <si>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</si>
  <si>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</si>
  <si>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</si>
  <si>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</si>
  <si>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</si>
  <si>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</si>
  <si>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</si>
  <si>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</si>
  <si>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</si>
  <si>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</si>
  <si>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</si>
  <si>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</si>
  <si>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</si>
  <si>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</si>
  <si>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</si>
  <si>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</si>
  <si>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</si>
  <si>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</si>
  <si>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</si>
  <si>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</si>
  <si>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</si>
  <si>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</si>
  <si>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</si>
  <si>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</si>
  <si>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</si>
  <si>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</si>
  <si>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</si>
  <si>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</si>
  <si>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</si>
  <si>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</si>
  <si>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</si>
  <si>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</si>
  <si>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</si>
  <si>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</si>
  <si>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</si>
  <si>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</si>
  <si>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</si>
  <si>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</si>
  <si>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</si>
  <si>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</si>
  <si>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</si>
  <si>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</si>
  <si>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</si>
  <si>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</si>
  <si>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</si>
  <si>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</si>
  <si>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</si>
  <si>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</si>
  <si>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</si>
  <si>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</si>
  <si>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</si>
  <si>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</si>
  <si>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</si>
  <si>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</si>
  <si>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</si>
  <si>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</si>
  <si>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</si>
  <si>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</si>
  <si>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</si>
  <si>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</si>
  <si>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</si>
  <si>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</si>
  <si>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</si>
  <si>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</si>
  <si>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</si>
  <si>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</si>
  <si>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</si>
  <si>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</si>
  <si>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</si>
  <si>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</si>
  <si>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</si>
  <si>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</si>
  <si>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</si>
  <si>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</si>
  <si>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</si>
  <si>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</si>
  <si>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</si>
  <si>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</si>
  <si>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</si>
  <si>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</si>
  <si>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</si>
  <si>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</si>
  <si>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</si>
  <si>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</si>
  <si>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</si>
  <si>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</si>
  <si>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</si>
  <si>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</si>
  <si>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</si>
  <si>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</si>
  <si>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</si>
  <si>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</si>
  <si>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</si>
  <si>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</si>
  <si>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</si>
  <si>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</si>
  <si>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</si>
  <si>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</si>
  <si>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</si>
  <si>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</si>
  <si>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</si>
  <si>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</si>
  <si>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</si>
  <si>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</si>
  <si>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</si>
  <si>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</si>
  <si>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</si>
  <si>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</si>
  <si>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</si>
  <si>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</si>
  <si>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</si>
  <si>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</si>
  <si>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</si>
  <si>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</si>
  <si>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</si>
  <si>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</si>
  <si>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</si>
  <si>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</si>
  <si>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</si>
  <si>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</si>
  <si>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</si>
  <si>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</si>
  <si>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</si>
  <si>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</si>
  <si>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</si>
  <si>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</si>
  <si>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</si>
  <si>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</si>
  <si>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</si>
  <si>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</si>
  <si>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</si>
  <si>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</si>
  <si>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</si>
  <si>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</si>
  <si>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</si>
  <si>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</si>
  <si>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</si>
  <si>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</si>
  <si>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</si>
  <si>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</si>
  <si>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</si>
  <si>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</si>
  <si>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</si>
  <si>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</si>
  <si>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</si>
  <si>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</si>
  <si>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</si>
  <si>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</si>
  <si>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</si>
  <si>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</si>
  <si>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</si>
  <si>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</si>
  <si>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</si>
  <si>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</si>
  <si>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</si>
  <si>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</si>
  <si>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</si>
  <si>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</si>
  <si>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</si>
  <si>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</si>
  <si>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</si>
  <si>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</si>
  <si>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</si>
  <si>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</si>
  <si>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</si>
  <si>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</si>
  <si>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</si>
  <si>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</si>
  <si>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</si>
  <si>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</si>
  <si>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</si>
  <si>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</si>
  <si>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</si>
  <si>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</si>
  <si>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</si>
  <si>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</si>
  <si>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</si>
  <si>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</si>
  <si>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</si>
  <si>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</si>
  <si>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</si>
  <si>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</si>
  <si>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</si>
  <si>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徳島県海陽町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</si>
  <si>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</si>
  <si>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</si>
  <si>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</si>
  <si>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</si>
  <si>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</si>
  <si>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</si>
  <si>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</si>
  <si>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</si>
  <si>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</si>
  <si>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</si>
  <si>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</si>
  <si>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</si>
  <si>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</si>
  <si>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</si>
  <si>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</si>
  <si>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</si>
  <si>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</si>
  <si>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</si>
  <si>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</si>
  <si>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</si>
  <si>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</si>
  <si>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</si>
  <si>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</si>
  <si>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</si>
  <si>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</si>
  <si>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</si>
  <si>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</si>
  <si>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</si>
  <si>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</si>
  <si>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</si>
  <si>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</si>
  <si>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</si>
  <si>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</si>
  <si>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</si>
  <si>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</si>
  <si>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</si>
  <si>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</si>
  <si>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</si>
  <si>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</si>
  <si>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</si>
  <si>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</si>
  <si>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</si>
  <si>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</si>
  <si>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</si>
  <si>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</si>
  <si>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</si>
  <si>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</si>
  <si>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</si>
  <si>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</si>
  <si>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</si>
  <si>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</si>
  <si>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</si>
  <si>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</si>
  <si>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</si>
  <si>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</si>
  <si>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</si>
  <si>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</si>
  <si>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</si>
  <si>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</si>
  <si>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</si>
  <si>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</si>
  <si>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</si>
  <si>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</si>
  <si>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</si>
  <si>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</si>
  <si>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</si>
  <si>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</si>
  <si>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</si>
  <si>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</si>
  <si>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</si>
  <si>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</si>
  <si>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</si>
  <si>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</si>
  <si>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</si>
  <si>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</si>
  <si>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</si>
  <si>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</si>
  <si>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</si>
  <si>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</si>
  <si>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</si>
  <si>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</si>
  <si>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</si>
  <si>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</si>
  <si>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</si>
  <si>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</si>
  <si>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</si>
  <si>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</si>
  <si>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</si>
  <si>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</si>
  <si>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</si>
  <si>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</si>
  <si>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</si>
  <si>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</si>
  <si>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</si>
  <si>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</si>
  <si>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</si>
  <si>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</si>
  <si>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</si>
  <si>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</si>
  <si>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</si>
  <si>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</si>
  <si>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</si>
  <si>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</si>
  <si>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</si>
  <si>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</si>
  <si>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</si>
  <si>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</si>
  <si>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</si>
  <si>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</si>
  <si>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</si>
  <si>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</si>
  <si>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</si>
  <si>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</si>
  <si>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</si>
  <si>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</si>
  <si>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</si>
  <si>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</si>
  <si>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</si>
  <si>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</si>
  <si>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</si>
  <si>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</si>
  <si>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</si>
  <si>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</si>
  <si>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</si>
  <si>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</si>
  <si>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</si>
  <si>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</si>
  <si>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</si>
  <si>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</si>
  <si>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</si>
  <si>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</si>
  <si>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</si>
  <si>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</si>
  <si>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</si>
  <si>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</si>
  <si>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</si>
  <si>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</si>
  <si>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</si>
  <si>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</si>
  <si>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</si>
  <si>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</si>
  <si>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</si>
  <si>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</si>
  <si>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</si>
  <si>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</si>
  <si>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</si>
  <si>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</si>
  <si>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</si>
  <si>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</si>
  <si>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</si>
  <si>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徳島県海陽町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</si>
  <si>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</si>
  <si>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</si>
  <si>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</si>
  <si>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</si>
  <si>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</si>
  <si>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</si>
  <si>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</si>
  <si>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</si>
  <si>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</si>
  <si>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</si>
  <si>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</si>
  <si>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</si>
  <si>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</si>
  <si>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</si>
  <si>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</si>
  <si>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</si>
  <si>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</si>
  <si>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</si>
  <si>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</si>
  <si>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</si>
  <si>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</si>
  <si>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</si>
  <si>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</si>
  <si>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</si>
  <si>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</si>
  <si>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</si>
  <si>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</si>
  <si>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</si>
  <si>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</si>
  <si>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</si>
  <si>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</si>
  <si>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</si>
  <si>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</si>
  <si>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</si>
  <si>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</si>
  <si>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</si>
  <si>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</si>
  <si>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海陽町水道事業会計</t>
    <phoneticPr fontId="5"/>
  </si>
  <si>
    <t>法適用企業</t>
    <phoneticPr fontId="5"/>
  </si>
  <si>
    <t>海陽町病院事業会計</t>
    <phoneticPr fontId="5"/>
  </si>
  <si>
    <t>海陽町浅川公共下水道事業特別会計</t>
    <phoneticPr fontId="5"/>
  </si>
  <si>
    <t>法非適用企業</t>
    <phoneticPr fontId="5"/>
  </si>
  <si>
    <t>海陽町海部公共下水道事業特別会計</t>
    <phoneticPr fontId="5"/>
  </si>
  <si>
    <t>海陽町宍喰公共下水道事業特別会計</t>
    <phoneticPr fontId="5"/>
  </si>
  <si>
    <t>海陽町神野農業集落排水事業特別会計</t>
    <phoneticPr fontId="5"/>
  </si>
  <si>
    <t>海陽町川西農業集落排水事業特別会計</t>
    <phoneticPr fontId="5"/>
  </si>
  <si>
    <t>海陽町日比原農業集落排水事業特別会計</t>
    <phoneticPr fontId="5"/>
  </si>
  <si>
    <t>海陽町漁業集落排水事業特別会計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</si>
  <si>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</si>
  <si>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</si>
  <si>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</si>
  <si>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</si>
  <si>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</si>
  <si>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</si>
  <si>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</si>
  <si>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</si>
  <si>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</si>
  <si>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</si>
  <si>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</si>
  <si>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</si>
  <si>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</si>
  <si>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</si>
  <si>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</si>
  <si>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</si>
  <si>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</si>
  <si>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</si>
  <si>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</si>
  <si>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</si>
  <si>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</si>
  <si>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</si>
  <si>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</si>
  <si>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</si>
  <si>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</si>
  <si>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</si>
  <si>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</si>
  <si>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</si>
  <si>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</si>
  <si>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</si>
  <si>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</si>
  <si>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</si>
  <si>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</si>
  <si>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</si>
  <si>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</si>
  <si>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</si>
  <si>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</si>
  <si>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</si>
  <si>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</si>
  <si>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</si>
  <si>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</si>
  <si>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</si>
  <si>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</si>
  <si>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</si>
  <si>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</si>
  <si>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</si>
  <si>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</si>
  <si>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</si>
  <si>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</si>
  <si>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</si>
  <si>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</si>
  <si>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</si>
  <si>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</si>
  <si>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</si>
  <si>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</si>
  <si>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</si>
  <si>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</si>
  <si>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</si>
  <si>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</si>
  <si>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</si>
  <si>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</si>
  <si>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</si>
  <si>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</si>
  <si>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</si>
  <si>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</si>
  <si>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</si>
  <si>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</si>
  <si>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</si>
  <si>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</si>
  <si>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</si>
  <si>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</si>
  <si>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</si>
  <si>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</si>
  <si>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</si>
  <si>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</si>
  <si>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</si>
  <si>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</si>
  <si>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</si>
  <si>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</si>
  <si>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</si>
  <si>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</si>
  <si>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</si>
  <si>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</si>
  <si>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</si>
  <si>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</si>
  <si>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</si>
  <si>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</si>
  <si>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</si>
  <si>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</si>
  <si>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</si>
  <si>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</si>
  <si>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</si>
  <si>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</si>
  <si>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</si>
  <si>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</si>
  <si>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</si>
  <si>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</si>
  <si>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</si>
  <si>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</si>
  <si>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</si>
  <si>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</si>
  <si>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</si>
  <si>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</si>
  <si>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</si>
  <si>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</si>
  <si>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</si>
  <si>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</si>
  <si>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</si>
  <si>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</si>
  <si>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</si>
  <si>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</si>
  <si>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</si>
  <si>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</si>
  <si>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</si>
  <si>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</si>
  <si>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</si>
  <si>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</si>
  <si>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</si>
  <si>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</si>
  <si>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</si>
  <si>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</si>
  <si>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</si>
  <si>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</si>
  <si>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</si>
  <si>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</si>
  <si>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</si>
  <si>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</si>
  <si>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</si>
  <si>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</si>
  <si>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</si>
  <si>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</si>
  <si>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</si>
  <si>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</si>
  <si>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</si>
  <si>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</si>
  <si>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海陽町水道事業会計</t>
  </si>
  <si>
    <t>一般会計</t>
  </si>
  <si>
    <t>海陽町国民健康保険特別会計</t>
  </si>
  <si>
    <t>海陽町病院事業会計</t>
  </si>
  <si>
    <t>海陽町海部公共下水道事業特別会計</t>
  </si>
  <si>
    <t>海陽町宍喰公共下水道事業特別会計</t>
  </si>
  <si>
    <t>海陽町川西農業集落排水事業特別会計</t>
  </si>
  <si>
    <t>海陽町浅川公共下水道事業特別会計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</si>
  <si>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</si>
  <si>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</si>
  <si>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</si>
  <si>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</si>
  <si>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</si>
  <si>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</si>
  <si>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</si>
  <si>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</si>
  <si>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</si>
  <si>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</si>
  <si>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</si>
  <si>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</si>
  <si>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</si>
  <si>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</si>
  <si>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</si>
  <si>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</si>
  <si>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㈱漁火</t>
    <rPh sb="1" eb="2">
      <t>リョウ</t>
    </rPh>
    <rPh sb="2" eb="3">
      <t>ヒ</t>
    </rPh>
    <phoneticPr fontId="2"/>
  </si>
  <si>
    <t>阿佐海岸鉄道㈱</t>
    <rPh sb="0" eb="2">
      <t>アサ</t>
    </rPh>
    <rPh sb="2" eb="4">
      <t>カイガン</t>
    </rPh>
    <rPh sb="4" eb="6">
      <t>テツドウ</t>
    </rPh>
    <phoneticPr fontId="2"/>
  </si>
  <si>
    <t>（一財）まぜのおか</t>
    <rPh sb="1" eb="2">
      <t>イチ</t>
    </rPh>
    <rPh sb="2" eb="3">
      <t>ザイ</t>
    </rPh>
    <phoneticPr fontId="2"/>
  </si>
  <si>
    <t>-</t>
    <phoneticPr fontId="2"/>
  </si>
  <si>
    <t>海陽町千年のいのちを守るまちづくり基金</t>
    <rPh sb="0" eb="3">
      <t>カイヨウチョウ</t>
    </rPh>
    <phoneticPr fontId="5"/>
  </si>
  <si>
    <t>海陽町子どもあゆみ基金</t>
  </si>
  <si>
    <t>海陽町公共施設整備保全基金</t>
    <rPh sb="0" eb="3">
      <t>カイヨウチョウ</t>
    </rPh>
    <rPh sb="3" eb="5">
      <t>コウキョウ</t>
    </rPh>
    <rPh sb="5" eb="7">
      <t>シセツ</t>
    </rPh>
    <rPh sb="7" eb="9">
      <t>セイビ</t>
    </rPh>
    <rPh sb="9" eb="11">
      <t>ホゼン</t>
    </rPh>
    <rPh sb="11" eb="13">
      <t>キキン</t>
    </rPh>
    <phoneticPr fontId="5"/>
  </si>
  <si>
    <t>海陽町特定施設振興整備基金</t>
  </si>
  <si>
    <t>海陽町鉄道経営安定基金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</si>
  <si>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</si>
  <si>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</si>
  <si>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過去に実施した繰上償還や基金残高の増加等により、将来負担額を充当可能額が上回っているため、将来負担比率は「-」となっている。
有形固定資産減価償却率は類似団体より高い水準にある。令和3年度に改訂した公共施設等総合管理計画に基づいた公共施設の維持管理及び老朽化対策等を適切に進めていく。</t>
    <rPh sb="0" eb="2">
      <t>カコ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</si>
  <si>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</si>
  <si>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</si>
  <si>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</si>
  <si>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</si>
  <si>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</si>
  <si>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</si>
  <si>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過去に実施した繰上償還や基金残高の増加等により、将来負担額を充当可能額が上回っているため、将来負担比率は「-」となっている。
また、実施公債費比率も類似団体と比較しても低い水準である。</t>
    <rPh sb="0" eb="2">
      <t>カコ</t>
    </rPh>
    <rPh sb="3" eb="5">
      <t>ジッシ</t>
    </rPh>
    <rPh sb="7" eb="9">
      <t>クリガミ</t>
    </rPh>
    <rPh sb="9" eb="11">
      <t>ショウカン</t>
    </rPh>
    <rPh sb="12" eb="14">
      <t>キキン</t>
    </rPh>
    <rPh sb="14" eb="16">
      <t>ザンダカ</t>
    </rPh>
    <rPh sb="17" eb="19">
      <t>ゾウカ</t>
    </rPh>
    <rPh sb="19" eb="20">
      <t>トウ</t>
    </rPh>
    <rPh sb="24" eb="26">
      <t>ショウライ</t>
    </rPh>
    <rPh sb="26" eb="28">
      <t>フタン</t>
    </rPh>
    <rPh sb="28" eb="29">
      <t>ガク</t>
    </rPh>
    <rPh sb="30" eb="32">
      <t>ジュウトウ</t>
    </rPh>
    <rPh sb="32" eb="35">
      <t>カノウガク</t>
    </rPh>
    <rPh sb="36" eb="38">
      <t>ウワマワ</t>
    </rPh>
    <rPh sb="45" eb="47">
      <t>ショウライ</t>
    </rPh>
    <rPh sb="47" eb="49">
      <t>フタン</t>
    </rPh>
    <rPh sb="49" eb="51">
      <t>ヒリツ</t>
    </rPh>
    <rPh sb="66" eb="68">
      <t>ジッシ</t>
    </rPh>
    <rPh sb="68" eb="71">
      <t>コウサイヒ</t>
    </rPh>
    <rPh sb="71" eb="73">
      <t>ヒリツ</t>
    </rPh>
    <rPh sb="74" eb="76">
      <t>ルイジ</t>
    </rPh>
    <rPh sb="76" eb="78">
      <t>ダンタイ</t>
    </rPh>
    <rPh sb="79" eb="81">
      <t>ヒカク</t>
    </rPh>
    <rPh sb="84" eb="85">
      <t>ヒク</t>
    </rPh>
    <rPh sb="86" eb="88">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</si>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</sst>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518343-6E6E-40F8-9CC2-8C07C6950F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76DA-4872-BDD7-F5DA57B6E0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159649</c:v>
                </c:pt>
                <c:pt idx="1">
                  <c:v>122513</c:v>
                </c:pt>
                <c:pt idx="2">
                  <c:v>109092</c:v>
                </c:pt>
                <c:pt idx="3">
                  <c:v>118866</c:v>
                </c:pt>
                <c:pt idx="4">
                  <c:v>126301</c:v>
                </c:pt>
              </c:numCache>
            </c:numRef>
          </c:val>
          <c:smooth val="0"/>
          <c:extLst>
            <c:ext xmlns:c16="http://schemas.microsoft.com/office/drawing/2014/chart" uri="{C3380CC4-5D6E-409C-BE32-E72D297353CC}">
              <c16:uniqueId val="{00000001-76DA-4872-BDD7-F5DA57B6E0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7.73</c:v>
                </c:pt>
                <c:pt idx="1">
                  <c:v>10.85</c:v>
                </c:pt>
                <c:pt idx="2">
                  <c:v>10.6</c:v>
                </c:pt>
                <c:pt idx="3">
                  <c:v>9.6300000000000008</c:v>
                </c:pt>
                <c:pt idx="4">
                  <c:v>9.85</c:v>
                </c:pt>
              </c:numCache>
            </c:numRef>
          </c:val>
          <c:extLst>
            <c:ext xmlns:c16="http://schemas.microsoft.com/office/drawing/2014/chart" uri="{C3380CC4-5D6E-409C-BE32-E72D297353CC}">
              <c16:uniqueId val="{00000000-E1C8-4CF7-B129-32248A5316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77.36</c:v>
                </c:pt>
                <c:pt idx="1">
                  <c:v>76.28</c:v>
                </c:pt>
                <c:pt idx="2">
                  <c:v>76.02</c:v>
                </c:pt>
                <c:pt idx="3">
                  <c:v>80.7</c:v>
                </c:pt>
                <c:pt idx="4">
                  <c:v>82.67</c:v>
                </c:pt>
              </c:numCache>
            </c:numRef>
          </c:val>
          <c:extLst>
            <c:ext xmlns:c16="http://schemas.microsoft.com/office/drawing/2014/chart" uri="{C3380CC4-5D6E-409C-BE32-E72D297353CC}">
              <c16:uniqueId val="{00000001-E1C8-4CF7-B129-32248A5316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4.04</c:v>
                </c:pt>
                <c:pt idx="1">
                  <c:v>7.15</c:v>
                </c:pt>
                <c:pt idx="2">
                  <c:v>5.38</c:v>
                </c:pt>
                <c:pt idx="3">
                  <c:v>4.2</c:v>
                </c:pt>
                <c:pt idx="4">
                  <c:v>5.04</c:v>
                </c:pt>
              </c:numCache>
            </c:numRef>
          </c:val>
          <c:smooth val="0"/>
          <c:extLst>
            <c:ext xmlns:c16="http://schemas.microsoft.com/office/drawing/2014/chart" uri="{C3380CC4-5D6E-409C-BE32-E72D297353CC}">
              <c16:uniqueId val="{00000002-E1C8-4CF7-B129-32248A5316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13.63</c:v>
                </c:pt>
                <c:pt idx="2">
                  <c:v>#N/A</c:v>
                </c:pt>
                <c:pt idx="3">
                  <c:v>0.44</c:v>
                </c:pt>
                <c:pt idx="4">
                  <c:v>#N/A</c:v>
                </c:pt>
                <c:pt idx="5">
                  <c:v>0.63</c:v>
                </c:pt>
                <c:pt idx="6">
                  <c:v>#N/A</c:v>
                </c:pt>
                <c:pt idx="7">
                  <c:v>0.6</c:v>
                </c:pt>
                <c:pt idx="8">
                  <c:v>#N/A</c:v>
                </c:pt>
                <c:pt idx="9">
                  <c:v>0.54</c:v>
                </c:pt>
              </c:numCache>
            </c:numRef>
          </c:val>
          <c:extLst>
            <c:ext xmlns:c16="http://schemas.microsoft.com/office/drawing/2014/chart" uri="{C3380CC4-5D6E-409C-BE32-E72D297353CC}">
              <c16:uniqueId val="{00000000-91C2-4273-A65F-2D3A4C71B8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C2-4273-A65F-2D3A4C71B8C4}"/>
            </c:ext>
          </c:extLst>
        </c:ser>
        <c:ser>
          <c:idx val="2"/>
          <c:order val="2"/>
          <c:tx>
            <c:strRef>
              <c:f>データシート!$A$29</c:f>
              <c:strCache>
                <c:ptCount val="1"/>
                <c:pt idx="0">
                  <c:v>海陽町浅川公共下水道事業特別会計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0.11</c:v>
                </c:pt>
                <c:pt idx="4">
                  <c:v>#N/A</c:v>
                </c:pt>
                <c:pt idx="5">
                  <c:v>0.13</c:v>
                </c:pt>
                <c:pt idx="6">
                  <c:v>#N/A</c:v>
                </c:pt>
                <c:pt idx="7">
                  <c:v>0.17</c:v>
                </c:pt>
                <c:pt idx="8">
                  <c:v>#N/A</c:v>
                </c:pt>
                <c:pt idx="9">
                  <c:v>0.28000000000000003</c:v>
                </c:pt>
              </c:numCache>
            </c:numRef>
          </c:val>
          <c:extLst>
            <c:ext xmlns:c16="http://schemas.microsoft.com/office/drawing/2014/chart" uri="{C3380CC4-5D6E-409C-BE32-E72D297353CC}">
              <c16:uniqueId val="{00000002-91C2-4273-A65F-2D3A4C71B8C4}"/>
            </c:ext>
          </c:extLst>
        </c:ser>
        <c:ser>
          <c:idx val="3"/>
          <c:order val="3"/>
          <c:tx>
            <c:strRef>
              <c:f>データシート!$A$30</c:f>
              <c:strCache>
                <c:ptCount val="1"/>
                <c:pt idx="0">
                  <c:v>海陽町川西農業集落排水事業特別会計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0.14000000000000001</c:v>
                </c:pt>
                <c:pt idx="4">
                  <c:v>#N/A</c:v>
                </c:pt>
                <c:pt idx="5">
                  <c:v>0.16</c:v>
                </c:pt>
                <c:pt idx="6">
                  <c:v>#N/A</c:v>
                </c:pt>
                <c:pt idx="7">
                  <c:v>0.2</c:v>
                </c:pt>
                <c:pt idx="8">
                  <c:v>#N/A</c:v>
                </c:pt>
                <c:pt idx="9">
                  <c:v>0.32</c:v>
                </c:pt>
              </c:numCache>
            </c:numRef>
          </c:val>
          <c:extLst>
            <c:ext xmlns:c16="http://schemas.microsoft.com/office/drawing/2014/chart" uri="{C3380CC4-5D6E-409C-BE32-E72D297353CC}">
              <c16:uniqueId val="{00000003-91C2-4273-A65F-2D3A4C71B8C4}"/>
            </c:ext>
          </c:extLst>
        </c:ser>
        <c:ser>
          <c:idx val="4"/>
          <c:order val="4"/>
          <c:tx>
            <c:strRef>
              <c:f>データシート!$A$31</c:f>
              <c:strCache>
                <c:ptCount val="1"/>
                <c:pt idx="0">
                  <c:v>海陽町宍喰公共下水道事業特別会計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0.12</c:v>
                </c:pt>
                <c:pt idx="4">
                  <c:v>#N/A</c:v>
                </c:pt>
                <c:pt idx="5">
                  <c:v>0.14000000000000001</c:v>
                </c:pt>
                <c:pt idx="6">
                  <c:v>#N/A</c:v>
                </c:pt>
                <c:pt idx="7">
                  <c:v>0.18</c:v>
                </c:pt>
                <c:pt idx="8">
                  <c:v>#N/A</c:v>
                </c:pt>
                <c:pt idx="9">
                  <c:v>0.34</c:v>
                </c:pt>
              </c:numCache>
            </c:numRef>
          </c:val>
          <c:extLst>
            <c:ext xmlns:c16="http://schemas.microsoft.com/office/drawing/2014/chart" uri="{C3380CC4-5D6E-409C-BE32-E72D297353CC}">
              <c16:uniqueId val="{00000004-91C2-4273-A65F-2D3A4C71B8C4}"/>
            </c:ext>
          </c:extLst>
        </c:ser>
        <c:ser>
          <c:idx val="5"/>
          <c:order val="5"/>
          <c:tx>
            <c:strRef>
              <c:f>データシート!$A$32</c:f>
              <c:strCache>
                <c:ptCount val="1"/>
                <c:pt idx="0">
                  <c:v>海陽町海部公共下水道事業特別会計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0.18</c:v>
                </c:pt>
                <c:pt idx="4">
                  <c:v>#N/A</c:v>
                </c:pt>
                <c:pt idx="5">
                  <c:v>0.19</c:v>
                </c:pt>
                <c:pt idx="6">
                  <c:v>#N/A</c:v>
                </c:pt>
                <c:pt idx="7">
                  <c:v>0.24</c:v>
                </c:pt>
                <c:pt idx="8">
                  <c:v>#N/A</c:v>
                </c:pt>
                <c:pt idx="9">
                  <c:v>0.35</c:v>
                </c:pt>
              </c:numCache>
            </c:numRef>
          </c:val>
          <c:extLst>
            <c:ext xmlns:c16="http://schemas.microsoft.com/office/drawing/2014/chart" uri="{C3380CC4-5D6E-409C-BE32-E72D297353CC}">
              <c16:uniqueId val="{00000005-91C2-4273-A65F-2D3A4C71B8C4}"/>
            </c:ext>
          </c:extLst>
        </c:ser>
        <c:ser>
          <c:idx val="6"/>
          <c:order val="6"/>
          <c:tx>
            <c:strRef>
              <c:f>データシート!$A$33</c:f>
              <c:strCache>
                <c:ptCount val="1"/>
                <c:pt idx="0">
                  <c:v>海陽町病院事業会計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0.83</c:v>
                </c:pt>
                <c:pt idx="4">
                  <c:v>#N/A</c:v>
                </c:pt>
                <c:pt idx="5">
                  <c:v>1.26</c:v>
                </c:pt>
                <c:pt idx="6">
                  <c:v>#N/A</c:v>
                </c:pt>
                <c:pt idx="7">
                  <c:v>1.33</c:v>
                </c:pt>
                <c:pt idx="8">
                  <c:v>#N/A</c:v>
                </c:pt>
                <c:pt idx="9">
                  <c:v>0.69</c:v>
                </c:pt>
              </c:numCache>
            </c:numRef>
          </c:val>
          <c:extLst>
            <c:ext xmlns:c16="http://schemas.microsoft.com/office/drawing/2014/chart" uri="{C3380CC4-5D6E-409C-BE32-E72D297353CC}">
              <c16:uniqueId val="{00000006-91C2-4273-A65F-2D3A4C71B8C4}"/>
            </c:ext>
          </c:extLst>
        </c:ser>
        <c:ser>
          <c:idx val="7"/>
          <c:order val="7"/>
          <c:tx>
            <c:strRef>
              <c:f>データシート!$A$34</c:f>
              <c:strCache>
                <c:ptCount val="1"/>
                <c:pt idx="0">
                  <c:v>海陽町国民健康保険特別会計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1.05</c:v>
                </c:pt>
                <c:pt idx="2">
                  <c:v>#N/A</c:v>
                </c:pt>
                <c:pt idx="3">
                  <c:v>1.51</c:v>
                </c:pt>
                <c:pt idx="4">
                  <c:v>#N/A</c:v>
                </c:pt>
                <c:pt idx="5">
                  <c:v>2.06</c:v>
                </c:pt>
                <c:pt idx="6">
                  <c:v>#N/A</c:v>
                </c:pt>
                <c:pt idx="7">
                  <c:v>2.93</c:v>
                </c:pt>
                <c:pt idx="8">
                  <c:v>#N/A</c:v>
                </c:pt>
                <c:pt idx="9">
                  <c:v>2.48</c:v>
                </c:pt>
              </c:numCache>
            </c:numRef>
          </c:val>
          <c:extLst>
            <c:ext xmlns:c16="http://schemas.microsoft.com/office/drawing/2014/chart" uri="{C3380CC4-5D6E-409C-BE32-E72D297353CC}">
              <c16:uniqueId val="{00000007-91C2-4273-A65F-2D3A4C71B8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10.85</c:v>
                </c:pt>
                <c:pt idx="4">
                  <c:v>#N/A</c:v>
                </c:pt>
                <c:pt idx="5">
                  <c:v>10.59</c:v>
                </c:pt>
                <c:pt idx="6">
                  <c:v>#N/A</c:v>
                </c:pt>
                <c:pt idx="7">
                  <c:v>9.6300000000000008</c:v>
                </c:pt>
                <c:pt idx="8">
                  <c:v>#N/A</c:v>
                </c:pt>
                <c:pt idx="9">
                  <c:v>9.84</c:v>
                </c:pt>
              </c:numCache>
            </c:numRef>
          </c:val>
          <c:extLst>
            <c:ext xmlns:c16="http://schemas.microsoft.com/office/drawing/2014/chart" uri="{C3380CC4-5D6E-409C-BE32-E72D297353CC}">
              <c16:uniqueId val="{00000008-91C2-4273-A65F-2D3A4C71B8C4}"/>
            </c:ext>
          </c:extLst>
        </c:ser>
        <c:ser>
          <c:idx val="9"/>
          <c:order val="9"/>
          <c:tx>
            <c:strRef>
              <c:f>データシート!$A$36</c:f>
              <c:strCache>
                <c:ptCount val="1"/>
                <c:pt idx="0">
                  <c:v>海陽町水道事業会計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13.38</c:v>
                </c:pt>
                <c:pt idx="4">
                  <c:v>#N/A</c:v>
                </c:pt>
                <c:pt idx="5">
                  <c:v>13.13</c:v>
                </c:pt>
                <c:pt idx="6">
                  <c:v>#N/A</c:v>
                </c:pt>
                <c:pt idx="7">
                  <c:v>13.53</c:v>
                </c:pt>
                <c:pt idx="8">
                  <c:v>#N/A</c:v>
                </c:pt>
                <c:pt idx="9">
                  <c:v>14.16</c:v>
                </c:pt>
              </c:numCache>
            </c:numRef>
          </c:val>
          <c:extLst>
            <c:ext xmlns:c16="http://schemas.microsoft.com/office/drawing/2014/chart" uri="{C3380CC4-5D6E-409C-BE32-E72D297353CC}">
              <c16:uniqueId val="{00000009-91C2-4273-A65F-2D3A4C71B8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965</c:v>
                </c:pt>
                <c:pt idx="5">
                  <c:v>957</c:v>
                </c:pt>
                <c:pt idx="8">
                  <c:v>890</c:v>
                </c:pt>
                <c:pt idx="11">
                  <c:v>880</c:v>
                </c:pt>
                <c:pt idx="14">
                  <c:v>837</c:v>
                </c:pt>
              </c:numCache>
            </c:numRef>
          </c:val>
          <c:extLst>
            <c:ext xmlns:c16="http://schemas.microsoft.com/office/drawing/2014/chart" uri="{C3380CC4-5D6E-409C-BE32-E72D297353CC}">
              <c16:uniqueId val="{00000000-6FA0-4DD7-A537-C5422D6CAD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A0-4DD7-A537-C5422D6CAD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A0-4DD7-A537-C5422D6CAD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24</c:v>
                </c:pt>
                <c:pt idx="6">
                  <c:v>1</c:v>
                </c:pt>
                <c:pt idx="9">
                  <c:v>0</c:v>
                </c:pt>
                <c:pt idx="12">
                  <c:v>0</c:v>
                </c:pt>
              </c:numCache>
            </c:numRef>
          </c:val>
          <c:extLst>
            <c:ext xmlns:c16="http://schemas.microsoft.com/office/drawing/2014/chart" uri="{C3380CC4-5D6E-409C-BE32-E72D297353CC}">
              <c16:uniqueId val="{00000003-6FA0-4DD7-A537-C5422D6CAD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231</c:v>
                </c:pt>
                <c:pt idx="3">
                  <c:v>205</c:v>
                </c:pt>
                <c:pt idx="6">
                  <c:v>194</c:v>
                </c:pt>
                <c:pt idx="9">
                  <c:v>196</c:v>
                </c:pt>
                <c:pt idx="12">
                  <c:v>189</c:v>
                </c:pt>
              </c:numCache>
            </c:numRef>
          </c:val>
          <c:extLst>
            <c:ext xmlns:c16="http://schemas.microsoft.com/office/drawing/2014/chart" uri="{C3380CC4-5D6E-409C-BE32-E72D297353CC}">
              <c16:uniqueId val="{00000004-6FA0-4DD7-A537-C5422D6CAD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A0-4DD7-A537-C5422D6CAD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A0-4DD7-A537-C5422D6CAD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789</c:v>
                </c:pt>
                <c:pt idx="3">
                  <c:v>787</c:v>
                </c:pt>
                <c:pt idx="6">
                  <c:v>731</c:v>
                </c:pt>
                <c:pt idx="9">
                  <c:v>746</c:v>
                </c:pt>
                <c:pt idx="12">
                  <c:v>706</c:v>
                </c:pt>
              </c:numCache>
            </c:numRef>
          </c:val>
          <c:extLst>
            <c:ext xmlns:c16="http://schemas.microsoft.com/office/drawing/2014/chart" uri="{C3380CC4-5D6E-409C-BE32-E72D297353CC}">
              <c16:uniqueId val="{00000007-6FA0-4DD7-A537-C5422D6CAD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c:v>
                </c:pt>
                <c:pt idx="2">
                  <c:v>#N/A</c:v>
                </c:pt>
                <c:pt idx="3">
                  <c:v>#N/A</c:v>
                </c:pt>
                <c:pt idx="4">
                  <c:v>59</c:v>
                </c:pt>
                <c:pt idx="5">
                  <c:v>#N/A</c:v>
                </c:pt>
                <c:pt idx="6">
                  <c:v>#N/A</c:v>
                </c:pt>
                <c:pt idx="7">
                  <c:v>36</c:v>
                </c:pt>
                <c:pt idx="8">
                  <c:v>#N/A</c:v>
                </c:pt>
                <c:pt idx="9">
                  <c:v>#N/A</c:v>
                </c:pt>
                <c:pt idx="10">
                  <c:v>62</c:v>
                </c:pt>
                <c:pt idx="11">
                  <c:v>#N/A</c:v>
                </c:pt>
                <c:pt idx="12">
                  <c:v>#N/A</c:v>
                </c:pt>
                <c:pt idx="13">
                  <c:v>58</c:v>
                </c:pt>
                <c:pt idx="14">
                  <c:v>#N/A</c:v>
                </c:pt>
              </c:numCache>
            </c:numRef>
          </c:val>
          <c:smooth val="0"/>
          <c:extLst>
            <c:ext xmlns:c16="http://schemas.microsoft.com/office/drawing/2014/chart" uri="{C3380CC4-5D6E-409C-BE32-E72D297353CC}">
              <c16:uniqueId val="{00000008-6FA0-4DD7-A537-C5422D6CAD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7657</c:v>
                </c:pt>
                <c:pt idx="5">
                  <c:v>7265</c:v>
                </c:pt>
                <c:pt idx="8">
                  <c:v>6914</c:v>
                </c:pt>
                <c:pt idx="11">
                  <c:v>6743</c:v>
                </c:pt>
                <c:pt idx="14">
                  <c:v>6475</c:v>
                </c:pt>
              </c:numCache>
            </c:numRef>
          </c:val>
          <c:extLst>
            <c:ext xmlns:c16="http://schemas.microsoft.com/office/drawing/2014/chart" uri="{C3380CC4-5D6E-409C-BE32-E72D297353CC}">
              <c16:uniqueId val="{00000000-FFD9-481E-966E-AB514046F8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121</c:v>
                </c:pt>
                <c:pt idx="5">
                  <c:v>100</c:v>
                </c:pt>
                <c:pt idx="8">
                  <c:v>94</c:v>
                </c:pt>
                <c:pt idx="11">
                  <c:v>90</c:v>
                </c:pt>
                <c:pt idx="14">
                  <c:v>86</c:v>
                </c:pt>
              </c:numCache>
            </c:numRef>
          </c:val>
          <c:extLst>
            <c:ext xmlns:c16="http://schemas.microsoft.com/office/drawing/2014/chart" uri="{C3380CC4-5D6E-409C-BE32-E72D297353CC}">
              <c16:uniqueId val="{00000001-FFD9-481E-966E-AB514046F8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8987</c:v>
                </c:pt>
                <c:pt idx="5">
                  <c:v>9025</c:v>
                </c:pt>
                <c:pt idx="8">
                  <c:v>9706</c:v>
                </c:pt>
                <c:pt idx="11">
                  <c:v>10386</c:v>
                </c:pt>
                <c:pt idx="14">
                  <c:v>10625</c:v>
                </c:pt>
              </c:numCache>
            </c:numRef>
          </c:val>
          <c:extLst>
            <c:ext xmlns:c16="http://schemas.microsoft.com/office/drawing/2014/chart" uri="{C3380CC4-5D6E-409C-BE32-E72D297353CC}">
              <c16:uniqueId val="{00000002-FFD9-481E-966E-AB514046F8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9-481E-966E-AB514046F8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D9-481E-966E-AB514046F8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9-481E-966E-AB514046F8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1169</c:v>
                </c:pt>
                <c:pt idx="3">
                  <c:v>1148</c:v>
                </c:pt>
                <c:pt idx="6">
                  <c:v>1101</c:v>
                </c:pt>
                <c:pt idx="9">
                  <c:v>1048</c:v>
                </c:pt>
                <c:pt idx="12">
                  <c:v>986</c:v>
                </c:pt>
              </c:numCache>
            </c:numRef>
          </c:val>
          <c:extLst>
            <c:ext xmlns:c16="http://schemas.microsoft.com/office/drawing/2014/chart" uri="{C3380CC4-5D6E-409C-BE32-E72D297353CC}">
              <c16:uniqueId val="{00000006-FFD9-481E-966E-AB514046F8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c:v>
                </c:pt>
                <c:pt idx="3">
                  <c:v>1</c:v>
                </c:pt>
                <c:pt idx="6">
                  <c:v>0</c:v>
                </c:pt>
                <c:pt idx="9">
                  <c:v>0</c:v>
                </c:pt>
                <c:pt idx="12">
                  <c:v>0</c:v>
                </c:pt>
              </c:numCache>
            </c:numRef>
          </c:val>
          <c:extLst>
            <c:ext xmlns:c16="http://schemas.microsoft.com/office/drawing/2014/chart" uri="{C3380CC4-5D6E-409C-BE32-E72D297353CC}">
              <c16:uniqueId val="{00000007-FFD9-481E-966E-AB514046F8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2254</c:v>
                </c:pt>
                <c:pt idx="3">
                  <c:v>1819</c:v>
                </c:pt>
                <c:pt idx="6">
                  <c:v>1800</c:v>
                </c:pt>
                <c:pt idx="9">
                  <c:v>1778</c:v>
                </c:pt>
                <c:pt idx="12">
                  <c:v>1729</c:v>
                </c:pt>
              </c:numCache>
            </c:numRef>
          </c:val>
          <c:extLst>
            <c:ext xmlns:c16="http://schemas.microsoft.com/office/drawing/2014/chart" uri="{C3380CC4-5D6E-409C-BE32-E72D297353CC}">
              <c16:uniqueId val="{00000008-FFD9-481E-966E-AB514046F8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50</c:v>
                </c:pt>
                <c:pt idx="3">
                  <c:v>45</c:v>
                </c:pt>
                <c:pt idx="6">
                  <c:v>37</c:v>
                </c:pt>
                <c:pt idx="9">
                  <c:v>30</c:v>
                </c:pt>
                <c:pt idx="12">
                  <c:v>23</c:v>
                </c:pt>
              </c:numCache>
            </c:numRef>
          </c:val>
          <c:extLst>
            <c:ext xmlns:c16="http://schemas.microsoft.com/office/drawing/2014/chart" uri="{C3380CC4-5D6E-409C-BE32-E72D297353CC}">
              <c16:uniqueId val="{00000009-FFD9-481E-966E-AB514046F8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6737</c:v>
                </c:pt>
                <c:pt idx="3">
                  <c:v>6608</c:v>
                </c:pt>
                <c:pt idx="6">
                  <c:v>6378</c:v>
                </c:pt>
                <c:pt idx="9">
                  <c:v>6123</c:v>
                </c:pt>
                <c:pt idx="12">
                  <c:v>5895</c:v>
                </c:pt>
              </c:numCache>
            </c:numRef>
          </c:val>
          <c:extLst>
            <c:ext xmlns:c16="http://schemas.microsoft.com/office/drawing/2014/chart" uri="{C3380CC4-5D6E-409C-BE32-E72D297353CC}">
              <c16:uniqueId val="{0000000A-FFD9-481E-966E-AB514046F8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D9-481E-966E-AB514046F8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3823</c:v>
                </c:pt>
                <c:pt idx="1">
                  <c:v>3948</c:v>
                </c:pt>
                <c:pt idx="2">
                  <c:v>4042</c:v>
                </c:pt>
              </c:numCache>
            </c:numRef>
          </c:val>
          <c:extLst>
            <c:ext xmlns:c16="http://schemas.microsoft.com/office/drawing/2014/chart" uri="{C3380CC4-5D6E-409C-BE32-E72D297353CC}">
              <c16:uniqueId val="{00000000-75CC-42DF-996C-2B591DF397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1897</c:v>
                </c:pt>
                <c:pt idx="1">
                  <c:v>1897</c:v>
                </c:pt>
                <c:pt idx="2">
                  <c:v>1918</c:v>
                </c:pt>
              </c:numCache>
            </c:numRef>
          </c:val>
          <c:extLst>
            <c:ext xmlns:c16="http://schemas.microsoft.com/office/drawing/2014/chart" uri="{C3380CC4-5D6E-409C-BE32-E72D297353CC}">
              <c16:uniqueId val="{00000001-75CC-42DF-996C-2B591DF397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3813</c:v>
                </c:pt>
                <c:pt idx="1">
                  <c:v>4384</c:v>
                </c:pt>
                <c:pt idx="2">
                  <c:v>4483</c:v>
                </c:pt>
              </c:numCache>
            </c:numRef>
          </c:val>
          <c:extLst>
            <c:ext xmlns:c16="http://schemas.microsoft.com/office/drawing/2014/chart" uri="{C3380CC4-5D6E-409C-BE32-E72D297353CC}">
              <c16:uniqueId val="{00000002-75CC-42DF-996C-2B591DF397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{633CB82C-B1F2-4316-9359-518B50A4381A}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A8-417B-87F5-93D44FD95A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{05E73802-305B-4338-B461-70F0432CFA07}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A8-417B-87F5-93D44FD95A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{1AD3794A-3F6E-4CE5-9487-7884A79F7124}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A8-417B-87F5-93D44FD95A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{7AEB6AD9-32BF-4793-9F29-563B1261778D}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A8-417B-87F5-93D44FD95A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{540075B1-1E73-474E-85C4-CA121A3036C9}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A8-417B-87F5-93D44FD95A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{9E51D7C1-0FFE-428B-AF5B-0F249A35AFF4}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A8-417B-87F5-93D44FD95A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{6F3649AC-E9A4-449F-9111-A9E22F1DC576}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A8-417B-87F5-93D44FD95A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{E6A9E3C0-A4E4-4D85-A033-F352BA2CB924}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A8-417B-87F5-93D44FD95A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{B7E88D9D-2D8B-4A51-B54E-B8D9B57CC18C}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A8-417B-87F5-93D44FD95A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66.3</c:v>
                </c:pt>
                <c:pt idx="16">
                  <c:v>67.599999999999994</c:v>
                </c:pt>
                <c:pt idx="24">
                  <c:v>69</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A8-417B-87F5-93D44FD95A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{4EC8E97D-C218-417F-8C20-A77684D617F7}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A8-417B-87F5-93D44FD95A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{A82BB1E7-E288-4E6B-AF92-39D6FFDB24D8}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A8-417B-87F5-93D44FD95A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{9F520343-D647-440A-846A-7E2388E4CBC9}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A8-417B-87F5-93D44FD95A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{1764ADD6-BA61-4CF5-B67F-BF87DE0D4645}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A8-417B-87F5-93D44FD95A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{D2F0D68B-50D9-4684-9FCB-3E75D9F32B7F}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A8-417B-87F5-93D44FD95A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{4502BD46-D207-4070-BEDA-B0A1A63FC01E}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A8-417B-87F5-93D44FD95A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{2D4CA41E-2929-4CA6-A9C7-81EF00B4FA02}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A8-417B-87F5-93D44FD95A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{6904BEF1-D982-41F0-BBD8-6D8C24C3414E}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A8-417B-87F5-93D44FD95A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{D4708322-FB64-4EB0-9A79-1C31AC6C5419}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A8-417B-87F5-93D44FD95A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EA8-417B-87F5-93D44FD95A34}"/>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{09E49C64-9615-4CC0-8C60-414336A9FFBD}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4A-43AF-A874-553D6B8841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{3439492E-7BE7-4879-B372-F4BE5EB6BE62}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4A-43AF-A874-553D6B8841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{FC1D4449-96B5-4EA8-95A5-424961E62558}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4A-43AF-A874-553D6B8841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{F9009E79-251E-4E38-B49D-DF57E0F07A76}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4A-43AF-A874-553D6B8841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{334A4D5F-2762-43EC-BE50-5BB0DCF1BA43}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4A-43AF-A874-553D6B8841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{23D877CD-4365-49B6-8900-C205B428F7E7}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4A-43AF-A874-553D6B8841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{DF4ABE02-8535-4B22-8E70-05C3121CED3D}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4A-43AF-A874-553D6B8841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{74C73ABE-C768-4220-A1CA-E47036C2B608}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4A-43AF-A874-553D6B8841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{228B70C6-97B7-442F-8F79-3DC77957E0D8}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4A-43AF-A874-553D6B8841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1.7</c:v>
                </c:pt>
                <c:pt idx="16">
                  <c:v>1.5</c:v>
                </c:pt>
                <c:pt idx="24">
                  <c:v>1.3</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4A-43AF-A874-553D6B8841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{6704F981-CDFD-44C3-BE8C-93FA54AC168B}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4A-43AF-A874-553D6B8841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{76DD4E16-0D58-4421-8509-698ADC12E0C1}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4A-43AF-A874-553D6B8841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{310309FF-E432-4D43-86DD-C95EAE84AAD3}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4A-43AF-A874-553D6B8841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{DC42CC45-B2D4-44CC-A759-BE7C1F0545AD}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4A-43AF-A874-553D6B8841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{C47D384D-23D8-4CA0-ADAA-683CAE999B14}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4A-43AF-A874-553D6B8841E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{142794D0-28CE-4C54-B5FB-09709A088803}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4A-43AF-A874-553D6B8841E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{D6C60782-3808-4C2E-8F96-6517F83E3D41}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4A-43AF-A874-553D6B8841E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{CC19B5AA-42D7-4DB1-BA5C-3D0D62F71DAE}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4A-43AF-A874-553D6B8841E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{3D7DF49F-E8AA-4289-8917-66D69A84BFEB}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4A-43AF-A874-553D6B8841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4A-43AF-A874-553D6B8841E7}"/>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a:t>
          </a:r>
          <a:r>
            <a:rPr kumimoji="1" lang="ja-JP" altLang="en-US" sz="1400">
              <a:solidFill>
                <a:schemeClr val="tx1"/>
              </a:solidFill>
              <a:latin typeface="ＭＳ ゴシック" pitchFamily="49" charset="-128"/>
              <a:ea typeface="ＭＳ ゴシック" pitchFamily="49" charset="-128"/>
            </a:rPr>
            <a:t>、対前年度</a:t>
          </a:r>
          <a:r>
            <a:rPr kumimoji="1" lang="en-US" altLang="ja-JP" sz="1400">
              <a:solidFill>
                <a:schemeClr val="tx1"/>
              </a:solidFill>
              <a:latin typeface="ＭＳ ゴシック" pitchFamily="49" charset="-128"/>
              <a:ea typeface="ＭＳ ゴシック" pitchFamily="49" charset="-128"/>
            </a:rPr>
            <a:t>40</a:t>
          </a:r>
          <a:r>
            <a:rPr kumimoji="1" lang="ja-JP" altLang="en-US" sz="1400">
              <a:solidFill>
                <a:schemeClr val="tx1"/>
              </a:solidFill>
              <a:latin typeface="ＭＳ ゴシック" pitchFamily="49" charset="-128"/>
              <a:ea typeface="ＭＳ ゴシック" pitchFamily="49" charset="-128"/>
            </a:rPr>
            <a:t>百万円減の</a:t>
          </a:r>
          <a:r>
            <a:rPr kumimoji="1" lang="en-US" altLang="ja-JP" sz="1400">
              <a:solidFill>
                <a:schemeClr val="tx1"/>
              </a:solidFill>
              <a:latin typeface="ＭＳ ゴシック" pitchFamily="49" charset="-128"/>
              <a:ea typeface="ＭＳ ゴシック" pitchFamily="49" charset="-128"/>
            </a:rPr>
            <a:t>706</a:t>
          </a:r>
          <a:r>
            <a:rPr kumimoji="1" lang="ja-JP" altLang="en-US" sz="1400">
              <a:solidFill>
                <a:schemeClr val="tx1"/>
              </a:solidFill>
              <a:latin typeface="ＭＳ ゴシック" pitchFamily="49" charset="-128"/>
              <a:ea typeface="ＭＳ ゴシック" pitchFamily="49" charset="-128"/>
            </a:rPr>
            <a:t>百万円となっている。主な要因は、平成</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年度過疎債（ケーブルテレビ関連事業など）等の償還終了によるものである。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地方債の現在高の減</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228</a:t>
          </a:r>
          <a:r>
            <a:rPr kumimoji="1" lang="ja-JP" altLang="en-US" sz="1400">
              <a:solidFill>
                <a:sysClr val="windowText" lastClr="000000"/>
              </a:solidFill>
              <a:latin typeface="ＭＳ ゴシック" pitchFamily="49" charset="-128"/>
              <a:ea typeface="ＭＳ ゴシック" pitchFamily="49" charset="-128"/>
            </a:rPr>
            <a:t>百万円）や公営企業債等繰入見込額の減（△</a:t>
          </a:r>
          <a:r>
            <a:rPr kumimoji="1" lang="en-US" altLang="ja-JP" sz="1400">
              <a:solidFill>
                <a:sysClr val="windowText" lastClr="000000"/>
              </a:solidFill>
              <a:latin typeface="ＭＳ ゴシック" pitchFamily="49" charset="-128"/>
              <a:ea typeface="ＭＳ ゴシック" pitchFamily="49" charset="-128"/>
            </a:rPr>
            <a:t>49</a:t>
          </a:r>
          <a:r>
            <a:rPr kumimoji="1" lang="ja-JP" altLang="en-US" sz="1400">
              <a:solidFill>
                <a:sysClr val="windowText" lastClr="000000"/>
              </a:solidFill>
              <a:latin typeface="ＭＳ ゴシック" pitchFamily="49" charset="-128"/>
              <a:ea typeface="ＭＳ ゴシック" pitchFamily="49" charset="-128"/>
            </a:rPr>
            <a:t>百万円）、退職手当負担見込額の減（△</a:t>
          </a:r>
          <a:r>
            <a:rPr kumimoji="1" lang="en-US" altLang="ja-JP" sz="1400">
              <a:solidFill>
                <a:sysClr val="windowText" lastClr="000000"/>
              </a:solidFill>
              <a:latin typeface="ＭＳ ゴシック" pitchFamily="49" charset="-128"/>
              <a:ea typeface="ＭＳ ゴシック" pitchFamily="49" charset="-128"/>
            </a:rPr>
            <a:t>62</a:t>
          </a:r>
          <a:r>
            <a:rPr kumimoji="1" lang="ja-JP" altLang="en-US" sz="1400">
              <a:solidFill>
                <a:sysClr val="windowText" lastClr="000000"/>
              </a:solidFill>
              <a:latin typeface="ＭＳ ゴシック" pitchFamily="49" charset="-128"/>
              <a:ea typeface="ＭＳ ゴシック" pitchFamily="49" charset="-128"/>
            </a:rPr>
            <a:t>百万円）など将来負担額が大きく減少していること、並びに充当可能基金の増（</a:t>
          </a:r>
          <a:r>
            <a:rPr kumimoji="1" lang="en-US" altLang="ja-JP" sz="1400">
              <a:solidFill>
                <a:sysClr val="windowText" lastClr="000000"/>
              </a:solidFill>
              <a:latin typeface="ＭＳ ゴシック" pitchFamily="49" charset="-128"/>
              <a:ea typeface="ＭＳ ゴシック" pitchFamily="49" charset="-128"/>
            </a:rPr>
            <a:t>+239</a:t>
          </a:r>
          <a:r>
            <a:rPr kumimoji="1" lang="ja-JP" altLang="en-US" sz="1400">
              <a:solidFill>
                <a:sysClr val="windowText" lastClr="000000"/>
              </a:solidFill>
              <a:latin typeface="ＭＳ ゴシック" pitchFamily="49" charset="-128"/>
              <a:ea typeface="ＭＳ ゴシック" pitchFamily="49" charset="-128"/>
            </a:rPr>
            <a:t>百万円）など充当可能財源等が大きく増加しているため、前年度数値より改善となった。（</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205.1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210.8</a:t>
          </a:r>
          <a:r>
            <a:rPr kumimoji="1" lang="ja-JP" altLang="en-US" sz="1400">
              <a:solidFill>
                <a:sysClr val="windowText" lastClr="000000"/>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徳島県海陽町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鉄道経営安定基金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百万円、子どもあゆみ基金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百万円等の取崩を行ったが、公共施設整備保全基金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百万円等の基金積立により、対前年度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10,443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今後、大型事業（宍喰地区防災公園整備事業（総事業費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海陽町千年のいのちを守るまちづくり基金：地震津波災害に強いまちづくりに要する経費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海陽町子どもあゆみ基金：子どもを安心して生み育てられる環境整備に要する経費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海陽町公共施設整備保全基金：公共施設の整備、維持及び更新に要する経費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海陽町特定施設振興整備基金：住民の健康の保持促進・幼児の健全なる育成・地域振興等魅力ある地域づくりの推進整備に要する経費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海陽町鉄道経営安定基金：地域公共交通の確保を図るために要する経費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海陽町子どもあゆみ基金：子どもあゆみ事業（医療費助成、多子世帯保育料軽減等）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百万円の基金取崩により、基金残高が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海陽町公共施設整備保全基金：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百万円の基金積立により、基金残高は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海陽町鉄道経営安定基金：阿佐海岸鉄道㈱補助金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百万円による基金取崩及び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百万円の基金積立により、基金残高が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海陽町千年のいのちを守るまちづくり基金：宍喰地区防災公園整備事業（総事業費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百万円）を実施するため今後取崩予定である。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定員適正化計画に基づく人件費の抑制、行財政改革の実行による徹底した経費削減等により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今後、大型事業（宍喰地区防災公園整備事業（総事業費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百万円）、衛生組合ごみ処理施設整備事業、海部消防組合庁舎整備事業等）を行う予定であり、中長期的には減少していく見込みである。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基金預金利子収入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千円及び普通交付税（臨時財政対策債償還基金費）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20,748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千円の基金積立により、基金残高は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百万円）、衛生組合ごみ処理施設整備事業、海部消防組合庁舎整備事業等）を行う予定であり、中長期的には減少していく見込みである。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B3E51CA-457A-4351-ACB3-2750C2DC4F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C7EF755-FE5E-479B-B068-1FA297279D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BE28E5C-BF18-44F1-9B5F-FB79025254C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164CE33-D9B7-4A2C-AB9D-50691783179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20F39D9-3CFD-42AC-9304-002C368BA9E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B46A289-D8C1-48C5-99AE-53726DA5A8A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B994D83-F5C0-4B8A-877D-27F9C36C840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580E649-9A07-4C9B-9D7F-77192195981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555F3C6-703B-4F7E-9861-5C8280DAE75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F693A3B-2339-42D8-B320-3216EB22EEE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4738CFC-47F8-44CD-9485-EBCB27B5AA1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0DB539F-7AF4-4D88-A287-C4749C67F09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58CE578-A278-4435-A9A5-BAEBEDE3D1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2E2246A-2374-4A9B-9B86-F6E9839AA6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D46A2D6-3ED2-49B1-8058-9A2DE0C957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BF871D4-5CF8-489D-9A6A-50DA5FC1C46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6BC4D26-DAC1-48A6-874E-263C59CCAA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7DE62C-DB74-4249-92E3-740998A0C01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A5E251F-0E65-4A36-8232-C4F8B73497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4EF8EBE-EF07-4F38-BE57-366B8BA011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713D35D-851E-4B8A-AAA2-ADAFDF1499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0135DE6-F035-4B93-9F91-E5CEC0C541F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4A073A5-5EE3-415E-97CA-15AD3CA1328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9982128-8B49-4947-A4CC-4102CB20DA6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1FAFEDF-6F39-425C-9E66-616F906EA2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9CCCE73-6286-4542-A916-F0D81465EB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7E443C3-A696-4365-A7AE-5A4B67B2AA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0DDBE25-2D5B-42B9-B99D-AA8C5A046F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CC80D44-5DF9-418C-BFD4-DD7000A755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1F34305-DC7A-4958-B727-0CE1593DCB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2A65E6E-4554-4CE2-B68B-772BF57E41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D75D210-967D-44A8-8985-BEF66E9C0EE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7AFE8C5-AA1E-4CCD-9F2A-86750DF54B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071D495-0E4F-42F4-8B19-FFEB19064B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CDFAA52-9B11-472A-889E-C9BEF74F3BB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7BC0244-3DF7-4DB4-B6B5-E8A61A7772F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F7572E6-57EF-4B5F-90DA-A72F20F91D8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AD1735-2D39-4930-9E60-0D7CB3A96F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9162A92-B880-4AEE-812D-0F31FFF33A9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1365978-A54A-4A1B-B17A-D75DAFD919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ADC3D65-7895-4ABD-AE5A-DC3F6DCBE5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50D3CCA-885F-4818-8E8B-75811A33DA7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867C9BF-4DB0-4F66-81E2-60230FA6720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1419982-D9E3-4995-ACC5-69983D20FD7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0D5572A-E28E-4A14-9464-9A9C322BA1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06B85C-A9A6-4D20-B4FE-C27BA76A30B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9D16ED8-0DE0-41F1-979B-11BA239E1BE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8392660-EEDF-43D2-8BB3-B9CE242455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15CDA86-5FF7-47DA-ABA6-D336B84008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8C920D6-A304-4F8C-A791-0A7288D041A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7A07D25-CE35-4170-9021-F471CCB15D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C51AE83-5D8B-41F1-B4A6-0B909DFD5D7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FB3BE68-F791-4873-88D0-A6BA9221F7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027D72E-143B-4300-9FAD-BF3AFD909E8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7DD403A-CD98-48FF-B891-58573A0212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D40BB2D-C7DB-4C95-866F-45F3D7F75C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4AEA167-7CB8-432D-B967-51E1D096A8F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年度に改訂した公共施設等総合管理計画に基づいた公共施設の維持管理及び老朽化対策等を適切に進めていく。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E711912-9C7E-4C8E-A233-51526F96E86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2680CCD-E420-463A-AF07-9741D8C149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66BF058-DFBB-429A-AFC9-FDB69F1F95C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FAE9993-F059-49D4-81B0-B50A92B3271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4A3658E-8961-45A4-B978-76B1D8923E3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BA05077-7AFF-48EA-BEB4-4DAD049A081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DC6EF05-0298-4B41-B5FC-EF7DCD10271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BB73A8B-F46C-450E-8010-F54808D6831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7BF946D9-1A36-4FD1-B7AA-B63B8C76F6F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12B06AB-553F-4084-BF62-C8DBA680811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12E9C08-8090-4ED6-8CCC-1F4E98184A2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D83B9F4-A445-4504-9712-BDD9CB07D4D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E5740F0-E0C3-460B-B954-017B2D73A67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86E62A4-5E9F-4A3B-93DA-92727B55D85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EF5B00F-B195-40C2-A9A2-1ECBEF01F0C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8B620C-105C-4470-A3C4-19C6F30455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DF16AB9-F05D-4197-9270-CAD6EB41649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BE6800B-A56D-47F0-9268-C864141C04F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4E985B7-E6B9-4FF2-AEC1-F1FF5D3BB0F5}"/>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F202CE13-A603-4DC6-B2B3-FDA5B02A70B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8DA3E141-02E3-4156-8DF0-FA5285E24901}"/>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A1D17CDD-A455-4345-A7D4-6C7060102621}"/>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F08FF9A1-EB17-49E4-BE41-159D3F942A9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323642C3-8591-4453-8D83-D1D63944D152}"/>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1938F450-70A6-4D69-9277-AB6D56760BE6}"/>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582ED4FA-6360-4EBF-800C-4FE61D9FF272}"/>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DB6BE96E-1DF9-4E5F-ACFC-387F75BFFE24}"/>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a:extLst>
            <a:ext uri="{FF2B5EF4-FFF2-40B4-BE49-F238E27FC236}">
              <a16:creationId xmlns:a16="http://schemas.microsoft.com/office/drawing/2014/main" id="{1C9B3405-9A90-449D-BBAB-CA05D8F88407}"/>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a:extLst>
            <a:ext uri="{FF2B5EF4-FFF2-40B4-BE49-F238E27FC236}">
              <a16:creationId xmlns:a16="http://schemas.microsoft.com/office/drawing/2014/main" id="{F52C78AF-A3AC-44EF-8995-461D6BCDE619}"/>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A339BB4-472D-4ACA-B93E-32BD2BD91A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DD2B5A4-678D-4DE0-8C99-78521B8B6EA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AA4EBB6-1DFC-49B0-B773-B622E6B191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DA926BA-F35D-4886-BBCE-9CAF0266EED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D6A3F27-2B9B-40EF-A264-376240ABB8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93" name="楕円 92">
          <a:extLst>
            <a:ext uri="{FF2B5EF4-FFF2-40B4-BE49-F238E27FC236}">
              <a16:creationId xmlns:a16="http://schemas.microsoft.com/office/drawing/2014/main" id="{059B10F5-DF04-4FF4-99CD-064E0E2B9667}"/>
            </a:ext>
          </a:extLst>
        </xdr:cNvPr>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5732</xdr:rowOff>
    </xdr:from>
    <xdr:ext cx="405111" cy="259045"/>
    <xdr:sp macro="" textlink="">
      <xdr:nvSpPr>
        <xdr:cNvPr id="94" name="有形固定資産減価償却率該当値テキスト">
          <a:extLst>
            <a:ext uri="{FF2B5EF4-FFF2-40B4-BE49-F238E27FC236}">
              <a16:creationId xmlns:a16="http://schemas.microsoft.com/office/drawing/2014/main" id="{6E875EA7-99D3-4AAC-AF75-411D091CFBEA}"/>
            </a:ext>
          </a:extLst>
        </xdr:cNvPr>
        <xdr:cNvSpPr txBox="1"/>
      </xdr:nvSpPr>
      <xdr:spPr>
        <a:xfrm>
          <a:off x="48133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95" name="楕円 94">
          <a:extLst>
            <a:ext uri="{FF2B5EF4-FFF2-40B4-BE49-F238E27FC236}">
              <a16:creationId xmlns:a16="http://schemas.microsoft.com/office/drawing/2014/main" id="{873D9A96-1E37-4B3F-B1A9-E740D5DE7C64}"/>
            </a:ext>
          </a:extLst>
        </xdr:cNvPr>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78105</xdr:rowOff>
    </xdr:to>
    <xdr:cxnSp macro="">
      <xdr:nvCxnSpPr>
        <xdr:cNvPr id="96" name="直線コネクタ 95">
          <a:extLst>
            <a:ext uri="{FF2B5EF4-FFF2-40B4-BE49-F238E27FC236}">
              <a16:creationId xmlns:a16="http://schemas.microsoft.com/office/drawing/2014/main" id="{2FCA15B8-9D6B-4F24-903D-C5F249EAA8CF}"/>
            </a:ext>
          </a:extLst>
        </xdr:cNvPr>
        <xdr:cNvCxnSpPr/>
      </xdr:nvCxnSpPr>
      <xdr:spPr>
        <a:xfrm>
          <a:off x="4051300" y="646430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97" name="楕円 96">
          <a:extLst>
            <a:ext uri="{FF2B5EF4-FFF2-40B4-BE49-F238E27FC236}">
              <a16:creationId xmlns:a16="http://schemas.microsoft.com/office/drawing/2014/main" id="{FC9FDE8E-E44C-493D-A546-1B2C79A8B043}"/>
            </a:ext>
          </a:extLst>
        </xdr:cNvPr>
        <xdr:cNvSpPr/>
      </xdr:nvSpPr>
      <xdr:spPr>
        <a:xfrm>
          <a:off x="323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34925</xdr:rowOff>
    </xdr:to>
    <xdr:cxnSp macro="">
      <xdr:nvCxnSpPr>
        <xdr:cNvPr id="98" name="直線コネクタ 97">
          <a:extLst>
            <a:ext uri="{FF2B5EF4-FFF2-40B4-BE49-F238E27FC236}">
              <a16:creationId xmlns:a16="http://schemas.microsoft.com/office/drawing/2014/main" id="{A00552D6-5684-47EF-87BA-A4953775C0B0}"/>
            </a:ext>
          </a:extLst>
        </xdr:cNvPr>
        <xdr:cNvCxnSpPr/>
      </xdr:nvCxnSpPr>
      <xdr:spPr>
        <a:xfrm>
          <a:off x="3289300" y="642112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72299</xdr:rowOff>
    </xdr:from>
    <xdr:to>
      <xdr:col>11</xdr:col>
      <xdr:colOff>187325</xdr:colOff>
      <xdr:row>33</xdr:row>
      <xdr:rowOff>2449</xdr:rowOff>
    </xdr:to>
    <xdr:sp macro="" textlink="">
      <xdr:nvSpPr>
        <xdr:cNvPr id="99" name="楕円 98">
          <a:extLst>
            <a:ext uri="{FF2B5EF4-FFF2-40B4-BE49-F238E27FC236}">
              <a16:creationId xmlns:a16="http://schemas.microsoft.com/office/drawing/2014/main" id="{DC5107E3-D4E0-4382-ACB9-5389251A9B40}"/>
            </a:ext>
          </a:extLst>
        </xdr:cNvPr>
        <xdr:cNvSpPr/>
      </xdr:nvSpPr>
      <xdr:spPr>
        <a:xfrm>
          <a:off x="2476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123099</xdr:rowOff>
    </xdr:from>
    <xdr:to>
      <xdr:col>15</xdr:col>
      <xdr:colOff>136525</xdr:colOff>
      <xdr:row>32</xdr:row>
      <xdr:rowOff>163195</xdr:rowOff>
    </xdr:to>
    <xdr:cxnSp macro="">
      <xdr:nvCxnSpPr>
        <xdr:cNvPr id="100" name="直線コネクタ 99">
          <a:extLst>
            <a:ext uri="{FF2B5EF4-FFF2-40B4-BE49-F238E27FC236}">
              <a16:creationId xmlns:a16="http://schemas.microsoft.com/office/drawing/2014/main" id="{440C2FFD-EB76-4528-9A0D-594B4B9B45A0}"/>
            </a:ext>
          </a:extLst>
        </xdr:cNvPr>
        <xdr:cNvCxnSpPr/>
      </xdr:nvCxnSpPr>
      <xdr:spPr>
        <a:xfrm>
          <a:off x="2527300" y="638102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35288</xdr:rowOff>
    </xdr:from>
    <xdr:to>
      <xdr:col>7</xdr:col>
      <xdr:colOff>187325</xdr:colOff>
      <xdr:row>32</xdr:row>
      <xdr:rowOff>136888</xdr:rowOff>
    </xdr:to>
    <xdr:sp macro="" textlink="">
      <xdr:nvSpPr>
        <xdr:cNvPr id="101" name="楕円 100">
          <a:extLst>
            <a:ext uri="{FF2B5EF4-FFF2-40B4-BE49-F238E27FC236}">
              <a16:creationId xmlns:a16="http://schemas.microsoft.com/office/drawing/2014/main" id="{2EBA6068-C7D5-40D9-B66A-8213A74393A8}"/>
            </a:ext>
          </a:extLst>
        </xdr:cNvPr>
        <xdr:cNvSpPr/>
      </xdr:nvSpPr>
      <xdr:spPr>
        <a:xfrm>
          <a:off x="1714500" y="62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86088</xdr:rowOff>
    </xdr:from>
    <xdr:to>
      <xdr:col>11</xdr:col>
      <xdr:colOff>136525</xdr:colOff>
      <xdr:row>32</xdr:row>
      <xdr:rowOff>123099</xdr:rowOff>
    </xdr:to>
    <xdr:cxnSp macro="">
      <xdr:nvCxnSpPr>
        <xdr:cNvPr id="102" name="直線コネクタ 101">
          <a:extLst>
            <a:ext uri="{FF2B5EF4-FFF2-40B4-BE49-F238E27FC236}">
              <a16:creationId xmlns:a16="http://schemas.microsoft.com/office/drawing/2014/main" id="{7DECAA31-3949-4B90-A5D2-129BF563C9AD}"/>
            </a:ext>
          </a:extLst>
        </xdr:cNvPr>
        <xdr:cNvCxnSpPr/>
      </xdr:nvCxnSpPr>
      <xdr:spPr>
        <a:xfrm>
          <a:off x="1765300" y="634401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EE7334B3-4CAD-4D6C-9420-456CD3162292}"/>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DFD3F34C-7131-42B5-A842-2F87A6869D14}"/>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119488</xdr:rowOff>
    </xdr:from>
    <xdr:ext cx="405111" cy="259045"/>
    <xdr:sp macro="" textlink="">
      <xdr:nvSpPr>
        <xdr:cNvPr id="105" name="n_3aveValue有形固定資産減価償却率">
          <a:extLst>
            <a:ext uri="{FF2B5EF4-FFF2-40B4-BE49-F238E27FC236}">
              <a16:creationId xmlns:a16="http://schemas.microsoft.com/office/drawing/2014/main" id="{A17A39F3-3106-4BBB-9350-6A8208DB1B8B}"/>
            </a:ext>
          </a:extLst>
        </xdr:cNvPr>
        <xdr:cNvSpPr txBox="1"/>
      </xdr:nvSpPr>
      <xdr:spPr>
        <a:xfrm>
          <a:off x="2324744" y="603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82476</xdr:rowOff>
    </xdr:from>
    <xdr:ext cx="405111" cy="259045"/>
    <xdr:sp macro="" textlink="">
      <xdr:nvSpPr>
        <xdr:cNvPr id="106" name="n_4aveValue有形固定資産減価償却率">
          <a:extLst>
            <a:ext uri="{FF2B5EF4-FFF2-40B4-BE49-F238E27FC236}">
              <a16:creationId xmlns:a16="http://schemas.microsoft.com/office/drawing/2014/main" id="{BF724BB0-91E8-4E5A-9A7F-9AEFA593A2CF}"/>
            </a:ext>
          </a:extLst>
        </xdr:cNvPr>
        <xdr:cNvSpPr txBox="1"/>
      </xdr:nvSpPr>
      <xdr:spPr>
        <a:xfrm>
          <a:off x="1562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107" name="n_1mainValue有形固定資産減価償却率">
          <a:extLst>
            <a:ext uri="{FF2B5EF4-FFF2-40B4-BE49-F238E27FC236}">
              <a16:creationId xmlns:a16="http://schemas.microsoft.com/office/drawing/2014/main" id="{FC0FE046-2B21-4705-A5A9-CF022CF396AE}"/>
            </a:ext>
          </a:extLst>
        </xdr:cNvPr>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108" name="n_2mainValue有形固定資産減価償却率">
          <a:extLst>
            <a:ext uri="{FF2B5EF4-FFF2-40B4-BE49-F238E27FC236}">
              <a16:creationId xmlns:a16="http://schemas.microsoft.com/office/drawing/2014/main" id="{87B3B7BC-3B6F-434F-ACAD-C027D89AD199}"/>
            </a:ext>
          </a:extLst>
        </xdr:cNvPr>
        <xdr:cNvSpPr txBox="1"/>
      </xdr:nvSpPr>
      <xdr:spPr>
        <a:xfrm>
          <a:off x="3086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165026</xdr:rowOff>
    </xdr:from>
    <xdr:ext cx="405111" cy="259045"/>
    <xdr:sp macro="" textlink="">
      <xdr:nvSpPr>
        <xdr:cNvPr id="109" name="n_3mainValue有形固定資産減価償却率">
          <a:extLst>
            <a:ext uri="{FF2B5EF4-FFF2-40B4-BE49-F238E27FC236}">
              <a16:creationId xmlns:a16="http://schemas.microsoft.com/office/drawing/2014/main" id="{FB0B2206-D3DC-42EC-93FA-51245236B52A}"/>
            </a:ext>
          </a:extLst>
        </xdr:cNvPr>
        <xdr:cNvSpPr txBox="1"/>
      </xdr:nvSpPr>
      <xdr:spPr>
        <a:xfrm>
          <a:off x="23247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128015</xdr:rowOff>
    </xdr:from>
    <xdr:ext cx="405111" cy="259045"/>
    <xdr:sp macro="" textlink="">
      <xdr:nvSpPr>
        <xdr:cNvPr id="110" name="n_4mainValue有形固定資産減価償却率">
          <a:extLst>
            <a:ext uri="{FF2B5EF4-FFF2-40B4-BE49-F238E27FC236}">
              <a16:creationId xmlns:a16="http://schemas.microsoft.com/office/drawing/2014/main" id="{90C853BD-CB58-4101-911E-F417BF6615C3}"/>
            </a:ext>
          </a:extLst>
        </xdr:cNvPr>
        <xdr:cNvSpPr txBox="1"/>
      </xdr:nvSpPr>
      <xdr:spPr>
        <a:xfrm>
          <a:off x="1562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0342165-D805-4613-A170-275E9EA0B4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D7F818B-127C-4750-B1E9-C62CC8A4E85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D4B4FF83-D08F-4E78-860B-77D1D9DB57B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EFFB026-1B4B-49A8-A85C-DCDF0A7E02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374166A-1424-4498-A892-BF77B025E8E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B7B159E-65A3-434F-9B91-830A99FCA66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8D60196-470B-4EC3-8F65-C1385B5018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D189772-7A34-4777-B495-F78BACF0B0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467D822-38C9-4B3C-B68C-8E8CCFEC7C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B6D0786-B573-4C6C-996A-6F78BD6EF57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0F277FB-78DC-4434-9970-5BC7394F7F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993EB83-AC8D-4C4A-BADE-DD73C900A4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C55DDE4-6FC4-42DE-A80F-CD5A581D8D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債務償還比率は類似団体と比較して低い水準である。これは類似団体よりも積立金残高を多く有しているため、債務償還能力が高いこととなる。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871D00-BCB6-4D5C-8B95-62D9C332ADA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8BB58AB-FC21-4635-AD72-F532BE361AA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6568BBD-80D7-43B1-BACA-6B9AB37902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701A79F9-C145-412A-8F01-D685B7DE599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4A7EE359-CB84-4A8D-9F40-28B58FA0307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33028D25-58BC-4D7C-B0CE-85FDC9D5FEB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99F3D498-1B6E-4E14-AAA4-1001C7F3A13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DD7E7D0D-54A8-4F89-A7D3-467C071F96B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D5E1783B-C289-4F3B-AEBC-D8246CC25AE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D659A65C-087C-4831-AE77-FF59AB46B11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236C8BAD-B8CB-4B43-8322-DAFE8E8955F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30F15169-5D93-408C-897A-8AB22DDC11A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95520930-6E9E-426E-833E-7D27A3393A5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9C1C4876-8AD1-4F85-947E-EBCE3BF01AF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20B92365-D6AF-49D1-9A35-02F48F70F17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F4F3596B-624D-4575-9488-EDE73503946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B29350E-7DEE-4666-B8A5-EB3B116675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DFDC328B-B736-46A6-BC28-AACFB31EF3D2}"/>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851BBF30-F113-4C88-B1DF-758A0D8AF6E9}"/>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89B55579-C9B5-41DE-BE97-C2CC8A709D9C}"/>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73C4455B-44AB-4A15-8BD1-00EBDEA7590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67324FA6-BD52-4C5C-9FA4-F3A5F3A9736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33792496-42AA-485B-BD77-1D09AB71BD2C}"/>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44BFC2DB-7C8C-43A6-8A43-3F862CE7F855}"/>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3082532A-06B0-4AC5-A434-38FC477753B9}"/>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FD097299-7CE6-4268-BDFD-4B1ABADFEE4E}"/>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a:extLst>
            <a:ext uri="{FF2B5EF4-FFF2-40B4-BE49-F238E27FC236}">
              <a16:creationId xmlns:a16="http://schemas.microsoft.com/office/drawing/2014/main" id="{AE91E289-E52A-42BE-830D-7D77B65DD886}"/>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a:extLst>
            <a:ext uri="{FF2B5EF4-FFF2-40B4-BE49-F238E27FC236}">
              <a16:creationId xmlns:a16="http://schemas.microsoft.com/office/drawing/2014/main" id="{0F37A48B-2161-4929-BF8A-E94D9DC737AB}"/>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67BFC9A-E388-408B-8253-AAB79E39BE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EFEFBD1-5FE3-4CA4-835D-E46C4D816DA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C21DE5B-D82D-48CF-9802-2DEEEBE8618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43B73690-E10D-4A0D-9505-49B33CD622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22CA0B9-6CD8-4BB6-9B27-C08731C91B1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11835</xdr:rowOff>
    </xdr:from>
    <xdr:to>
      <xdr:col>64</xdr:col>
      <xdr:colOff>123825</xdr:colOff>
      <xdr:row>26</xdr:row>
      <xdr:rowOff>113435</xdr:rowOff>
    </xdr:to>
    <xdr:sp macro="" textlink="">
      <xdr:nvSpPr>
        <xdr:cNvPr id="157" name="楕円 156">
          <a:extLst>
            <a:ext uri="{FF2B5EF4-FFF2-40B4-BE49-F238E27FC236}">
              <a16:creationId xmlns:a16="http://schemas.microsoft.com/office/drawing/2014/main" id="{74C72B40-C8E8-4AA8-8164-C134F1D57B44}"/>
            </a:ext>
          </a:extLst>
        </xdr:cNvPr>
        <xdr:cNvSpPr/>
      </xdr:nvSpPr>
      <xdr:spPr>
        <a:xfrm>
          <a:off x="12509500" y="52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48538</xdr:rowOff>
    </xdr:from>
    <xdr:to>
      <xdr:col>60</xdr:col>
      <xdr:colOff>123825</xdr:colOff>
      <xdr:row>26</xdr:row>
      <xdr:rowOff>150138</xdr:rowOff>
    </xdr:to>
    <xdr:sp macro="" textlink="">
      <xdr:nvSpPr>
        <xdr:cNvPr id="158" name="楕円 157">
          <a:extLst>
            <a:ext uri="{FF2B5EF4-FFF2-40B4-BE49-F238E27FC236}">
              <a16:creationId xmlns:a16="http://schemas.microsoft.com/office/drawing/2014/main" id="{8D777254-BC58-4EF3-BD0D-3B592B65075C}"/>
            </a:ext>
          </a:extLst>
        </xdr:cNvPr>
        <xdr:cNvSpPr/>
      </xdr:nvSpPr>
      <xdr:spPr>
        <a:xfrm>
          <a:off x="11747500" y="52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62635</xdr:rowOff>
    </xdr:from>
    <xdr:to>
      <xdr:col>64</xdr:col>
      <xdr:colOff>73025</xdr:colOff>
      <xdr:row>26</xdr:row>
      <xdr:rowOff>99338</xdr:rowOff>
    </xdr:to>
    <xdr:cxnSp macro="">
      <xdr:nvCxnSpPr>
        <xdr:cNvPr id="159" name="直線コネクタ 158">
          <a:extLst>
            <a:ext uri="{FF2B5EF4-FFF2-40B4-BE49-F238E27FC236}">
              <a16:creationId xmlns:a16="http://schemas.microsoft.com/office/drawing/2014/main" id="{30CF922B-E098-41E4-864D-77AB68D4F173}"/>
            </a:ext>
          </a:extLst>
        </xdr:cNvPr>
        <xdr:cNvCxnSpPr/>
      </xdr:nvCxnSpPr>
      <xdr:spPr>
        <a:xfrm flipV="1">
          <a:off x="11798300" y="529186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0" name="n_1aveValue債務償還比率">
          <a:extLst>
            <a:ext uri="{FF2B5EF4-FFF2-40B4-BE49-F238E27FC236}">
              <a16:creationId xmlns:a16="http://schemas.microsoft.com/office/drawing/2014/main" id="{A04F586D-CA89-4C89-AFEA-F9C26E79947E}"/>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1" name="n_2aveValue債務償還比率">
          <a:extLst>
            <a:ext uri="{FF2B5EF4-FFF2-40B4-BE49-F238E27FC236}">
              <a16:creationId xmlns:a16="http://schemas.microsoft.com/office/drawing/2014/main" id="{E4889214-8114-492F-A145-4A79D70F5A29}"/>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8955</xdr:rowOff>
    </xdr:from>
    <xdr:ext cx="469744" cy="259045"/>
    <xdr:sp macro="" textlink="">
      <xdr:nvSpPr>
        <xdr:cNvPr id="162" name="n_3aveValue債務償還比率">
          <a:extLst>
            <a:ext uri="{FF2B5EF4-FFF2-40B4-BE49-F238E27FC236}">
              <a16:creationId xmlns:a16="http://schemas.microsoft.com/office/drawing/2014/main" id="{D3B3CFC2-F84C-488A-8683-80B91818BDEB}"/>
            </a:ext>
          </a:extLst>
        </xdr:cNvPr>
        <xdr:cNvSpPr txBox="1"/>
      </xdr:nvSpPr>
      <xdr:spPr>
        <a:xfrm>
          <a:off x="12325427" y="57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46275</xdr:rowOff>
    </xdr:from>
    <xdr:ext cx="469744" cy="259045"/>
    <xdr:sp macro="" textlink="">
      <xdr:nvSpPr>
        <xdr:cNvPr id="163" name="n_4aveValue債務償還比率">
          <a:extLst>
            <a:ext uri="{FF2B5EF4-FFF2-40B4-BE49-F238E27FC236}">
              <a16:creationId xmlns:a16="http://schemas.microsoft.com/office/drawing/2014/main" id="{9C62E272-C7CF-4654-989C-7E3271D52F62}"/>
            </a:ext>
          </a:extLst>
        </xdr:cNvPr>
        <xdr:cNvSpPr txBox="1"/>
      </xdr:nvSpPr>
      <xdr:spPr>
        <a:xfrm>
          <a:off x="11563427" y="57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129962</xdr:rowOff>
    </xdr:from>
    <xdr:ext cx="405111" cy="259045"/>
    <xdr:sp macro="" textlink="">
      <xdr:nvSpPr>
        <xdr:cNvPr id="164" name="n_3mainValue債務償還比率">
          <a:extLst>
            <a:ext uri="{FF2B5EF4-FFF2-40B4-BE49-F238E27FC236}">
              <a16:creationId xmlns:a16="http://schemas.microsoft.com/office/drawing/2014/main" id="{70059CBF-6C99-408F-9AC0-B5777E92DE19}"/>
            </a:ext>
          </a:extLst>
        </xdr:cNvPr>
        <xdr:cNvSpPr txBox="1"/>
      </xdr:nvSpPr>
      <xdr:spPr>
        <a:xfrm>
          <a:off x="12357744" y="50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166665</xdr:rowOff>
    </xdr:from>
    <xdr:ext cx="405111" cy="259045"/>
    <xdr:sp macro="" textlink="">
      <xdr:nvSpPr>
        <xdr:cNvPr id="165" name="n_4mainValue債務償還比率">
          <a:extLst>
            <a:ext uri="{FF2B5EF4-FFF2-40B4-BE49-F238E27FC236}">
              <a16:creationId xmlns:a16="http://schemas.microsoft.com/office/drawing/2014/main" id="{A298B9AD-AB48-4956-86C4-AA77A6784F00}"/>
            </a:ext>
          </a:extLst>
        </xdr:cNvPr>
        <xdr:cNvSpPr txBox="1"/>
      </xdr:nvSpPr>
      <xdr:spPr>
        <a:xfrm>
          <a:off x="11595744" y="505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B7AECC8D-9DFD-4549-ABBC-A41765F7884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29FAE43-2A5B-4398-90C2-BC0A34C4423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F6E1F215-AB63-4D5F-808C-9DBB0216D2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C6345407-D969-4775-943C-20BCA6CD7F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C9AE8CE-F462-43A7-8D03-B5A4A77089D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B81B3DA7-BA49-4652-8C15-64493471DF8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DF7532-8AF4-43DE-A317-FE9FB4E4F5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D40F9A-53A1-42E6-9606-22D3286D7F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83793F-87B8-4894-BD5D-836BE8D2CD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69F794-D771-43F4-9712-CDFCBFE9BB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640F91-A3C4-48D1-BEBC-A36129D3D0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4F6A5A-19CF-4C65-B012-C2749EEFFD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DAA977-850D-4A2C-8D85-7D385180C6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B74DC4-8892-459D-98B4-D079F52753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58B6C7-4216-46D5-92ED-83198204AF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686C30-D07C-45B5-B3C9-1D943B53E2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C24F3A-B42E-428A-85AF-8E4F12CE88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17B621-64E2-404F-894B-1CFD02A104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23AC15-C08C-4F45-913E-04F87CBE3E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C90CF0-2493-4B8A-981C-E6C060E9A0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37A36D-EA10-401B-A2F7-88E8411782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B6D3F0-6260-44DA-BA5B-1132578563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A0ABB9-33C1-4E0C-96B4-32B4147707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02E8A5-5C5B-484D-9410-59DE8FF757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525135-BC38-4FA5-A7AB-AFDE82E724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C90769-A1B0-4C55-BA4B-E2516B2CE6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27246E-B28E-4B99-8699-0F33DB6D9E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5E5B79-4602-44B9-ADC6-729B17A067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64CC0D-AB7F-4241-8F02-50B8859CC8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1FB72B-88AD-4490-8671-2E4080C1B8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1476E3-5D73-4C17-8A2E-D8F214114D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B45BCE-D97C-4937-A40E-AC2F99F8D6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EB20FE-866F-4F68-B1BC-65DFCDC0A5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9546BE-35A9-4192-963A-F0A30D62A3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03F008-C6DF-4D97-A58B-AEB1DCF062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F6D959-586D-4330-A8A4-F13654C749D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D9682E-505A-4DE5-B7B3-0D8CAA9A44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3B2218-D95E-4965-A600-E79300F76A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049784-3A5C-4BEA-94AD-84A72BC896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358F78-6AE4-497D-BB2F-87897BE5B1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8A623D-2FBF-4029-9723-2CC1B0557E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BBB768-74D4-4F48-84C3-E7E3BF274D1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4D014D-B0EA-4A2A-9DF6-8A35C1FE79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5CED5F-E1DA-4D07-96D5-EEDFE1278C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0E125F-3006-486F-98C8-AA4161553F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1BD565-35D3-41C0-8FF9-BCBB7EFBB9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939DD0-1BFA-4483-9F83-A92E90F8CA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250412-3D36-4E12-942C-F02D0330C0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4F1E0F-DD99-4E26-9795-A9952AFFDF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B28F95-C5E4-4E8C-B055-188447F0484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0CD4627-8E7B-41DB-88CB-AD715D88367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51A171-CEE0-43B9-B1A9-4247CEAD37F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8C99E2-E0FF-4CAA-ACE3-FB33C4BC09A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EC8C50-5D94-4742-92E1-7AA0D6C1114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037C74A-4F1A-4EE5-A62C-CA6371BC955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EB5CAE-32A2-4FE0-ACB4-295BB7E31A0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9980D7-0F28-4B3A-AE30-AF90840EFEE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653128-EBEC-4566-9346-7FAE976A180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D874B80-7144-4496-9224-00A197C09D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B4DF33-F7A5-4A18-AA4C-28ECE7659C2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E8B41E-BBBD-4DA2-A15E-BB165C1B41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6A84C8E0-B0DE-4F56-9AE1-9437C2AE686F}"/>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C37DAD82-1AD9-4F4E-AE87-32B1A0A70042}"/>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18125B77-0CBB-4A0C-A8F1-AE5E959DFCC3}"/>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A860A2E8-9DFA-4D5A-AA97-A73E26654ECD}"/>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AAD55D5-39FA-4CE5-B90C-B2FC21DA7935}"/>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D264F45-A315-48EA-AB08-4F7CA8FE323A}"/>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BB5C0A33-309C-4650-9DBB-DDD2F8BC90B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A14501A-8D1B-40A4-9331-E4B9D6C437C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39AA69A2-7DB4-4B04-AFC4-5A521B31B775}"/>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65422B7-A359-4E37-9575-D1F7BA809E7D}"/>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FC953C20-451E-4CE7-BBA1-A066836A47B7}"/>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E11C76-50FD-4EE6-BE55-907A8A823C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D6E012-CFC8-4F0B-8FB3-87A765042E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2D7DD5-5757-4819-964D-5DF3546D80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A27FAE-FE78-4BBE-9791-B5C867E7AE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F86D2B1-0019-494F-A514-AE94783CB5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8E39E5D3-766E-4C38-8724-53D2A3328577}"/>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7F24D988-70C8-4962-9CA3-5BFE62BD897C}"/>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a:extLst>
            <a:ext uri="{FF2B5EF4-FFF2-40B4-BE49-F238E27FC236}">
              <a16:creationId xmlns:a16="http://schemas.microsoft.com/office/drawing/2014/main" id="{F340F89D-8F04-4CDE-A853-93849E69D1DE}"/>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C6741E48-0A30-41C2-86A0-5C9866BAC16E}"/>
            </a:ext>
          </a:extLst>
        </xdr:cNvPr>
        <xdr:cNvCxnSpPr/>
      </xdr:nvCxnSpPr>
      <xdr:spPr>
        <a:xfrm>
          <a:off x="3797300" y="6610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ABE2247F-04A9-4EB5-AA59-A614C2E26C2D}"/>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95250</xdr:rowOff>
    </xdr:to>
    <xdr:cxnSp macro="">
      <xdr:nvCxnSpPr>
        <xdr:cNvPr id="78" name="直線コネクタ 77">
          <a:extLst>
            <a:ext uri="{FF2B5EF4-FFF2-40B4-BE49-F238E27FC236}">
              <a16:creationId xmlns:a16="http://schemas.microsoft.com/office/drawing/2014/main" id="{B3711DF2-0B99-4861-BCFB-7E879D05B834}"/>
            </a:ext>
          </a:extLst>
        </xdr:cNvPr>
        <xdr:cNvCxnSpPr/>
      </xdr:nvCxnSpPr>
      <xdr:spPr>
        <a:xfrm>
          <a:off x="2908300" y="6585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79" name="楕円 78">
          <a:extLst>
            <a:ext uri="{FF2B5EF4-FFF2-40B4-BE49-F238E27FC236}">
              <a16:creationId xmlns:a16="http://schemas.microsoft.com/office/drawing/2014/main" id="{F03EF6FB-F021-4BEB-B2A3-F02CE35B9419}"/>
            </a:ext>
          </a:extLst>
        </xdr:cNvPr>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2A5CA869-EF15-44E0-92D3-4600D1EC8021}"/>
            </a:ext>
          </a:extLst>
        </xdr:cNvPr>
        <xdr:cNvCxnSpPr/>
      </xdr:nvCxnSpPr>
      <xdr:spPr>
        <a:xfrm>
          <a:off x="2019300" y="655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133985</xdr:rowOff>
    </xdr:from>
    <xdr:to>
      <xdr:col>6</xdr:col>
      <xdr:colOff>38100</xdr:colOff>
      <xdr:row>38</xdr:row>
      <xdr:rowOff>64135</xdr:rowOff>
    </xdr:to>
    <xdr:sp macro="" textlink="">
      <xdr:nvSpPr>
        <xdr:cNvPr id="81" name="楕円 80">
          <a:extLst>
            <a:ext uri="{FF2B5EF4-FFF2-40B4-BE49-F238E27FC236}">
              <a16:creationId xmlns:a16="http://schemas.microsoft.com/office/drawing/2014/main" id="{A4BF60A1-9B48-4269-8EA6-271B31A7E822}"/>
            </a:ext>
          </a:extLst>
        </xdr:cNvPr>
        <xdr:cNvSpPr/>
      </xdr:nvSpPr>
      <xdr:spPr>
        <a:xfrm>
          <a:off x="1079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xdr:rowOff>
    </xdr:from>
    <xdr:to>
      <xdr:col>10</xdr:col>
      <xdr:colOff>114300</xdr:colOff>
      <xdr:row>38</xdr:row>
      <xdr:rowOff>41910</xdr:rowOff>
    </xdr:to>
    <xdr:cxnSp macro="">
      <xdr:nvCxnSpPr>
        <xdr:cNvPr id="82" name="直線コネクタ 81">
          <a:extLst>
            <a:ext uri="{FF2B5EF4-FFF2-40B4-BE49-F238E27FC236}">
              <a16:creationId xmlns:a16="http://schemas.microsoft.com/office/drawing/2014/main" id="{58AE6C4C-313E-4DC2-87E5-AE24CF2A97BF}"/>
            </a:ext>
          </a:extLst>
        </xdr:cNvPr>
        <xdr:cNvCxnSpPr/>
      </xdr:nvCxnSpPr>
      <xdr:spPr>
        <a:xfrm>
          <a:off x="1130300" y="6528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87DA8779-BB01-4F42-9915-04346A15FC1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66C912FE-BA5C-478E-A96F-36EA16C01EB8}"/>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18F07B8-37CE-49B8-89DC-5BCC7B22C1F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C697E456-C2AD-4108-8C49-126024E0DB14}"/>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7B47FAA4-AC62-4323-89B0-5CB816307C73}"/>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C5EF2C3C-DC2F-4A68-A8D3-A166C4D48019}"/>
            </a:ext>
          </a:extLst>
        </xdr:cNvPr>
        <xdr:cNvSpPr txBox="1"/>
      </xdr:nvSpPr>
      <xdr:spPr>
        <a:xfrm>
          <a:off x="2705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9" name="n_3mainValue【道路】&#10;有形固定資産減価償却率">
          <a:extLst>
            <a:ext uri="{FF2B5EF4-FFF2-40B4-BE49-F238E27FC236}">
              <a16:creationId xmlns:a16="http://schemas.microsoft.com/office/drawing/2014/main" id="{E35CD3B6-E2E2-4DCB-9829-6ABEF3F3D794}"/>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90" name="n_4mainValue【道路】&#10;有形固定資産減価償却率">
          <a:extLst>
            <a:ext uri="{FF2B5EF4-FFF2-40B4-BE49-F238E27FC236}">
              <a16:creationId xmlns:a16="http://schemas.microsoft.com/office/drawing/2014/main" id="{2E71F8FE-D01B-4B5D-8735-80EBC51517C4}"/>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785B66-FDAD-4CE6-8BB7-E3F20A7C50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748674-8ECA-4073-81B4-ACD28E06F9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6A78BE3-F8BC-4C91-9997-18AAB0C07A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D41ABAD-D7D9-49F4-A6C5-96EF376DBE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7AF07E-296F-454E-ACE2-9CAFFC5C0A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5456D83-2A0B-49B2-AC83-75AD56FBCD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7C5687D-F124-4619-9116-CF44F25994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435B97-69C6-4564-ABC1-BA9B46322C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B2FE5D4-0951-4313-80D6-4A813776D1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924EA4B-C8F7-4C5B-A499-9E4D0BD4E3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3703E37-2E4A-4562-9BDA-13840A760F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7B420E6-E02F-4163-9F6C-F1FE1D8E5C4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1491F93-ED8F-45B4-8839-E66D4BD79D3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7E0AD09-B745-428E-BAE1-5465FD217E6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A303BA2-C561-49D9-9F3D-3DAC049DAD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46E53CD-F5AA-4109-B422-CED78C06067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DC2D30F-1B07-4177-B503-EF8D31D4E3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13A292C-C07A-4AC7-8683-BE3C830136C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708827B-6E93-4D89-8565-8AEF7B8D8D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93FE0A2-A23F-4DFB-BB59-9FB026B103B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3569AEC-D0D0-44F6-8859-153E2B07B7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57601F4-3558-4724-8215-4982B900169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9586CAD-8925-4B1E-890D-244F073E97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7BCCC295-8E20-4AAE-8C27-6D5D2D3BCD99}"/>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9E17381D-D6B2-4A7F-92D8-BEA9F23CD214}"/>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44C1B19F-B253-44A3-BB13-733666809E81}"/>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82BD860E-69D3-4415-84A7-C0AEB30DF1A8}"/>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4D88D3BA-DAF5-4D1D-96F9-B0D1E7AED4FB}"/>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54384C7D-0DDC-4CCF-A18F-5FA6F6A79CB8}"/>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F24D4032-5914-4082-ACC6-8F0612D613DA}"/>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1AD7EDCD-AA7F-4E34-8E82-968E381A2629}"/>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3AE434AF-7CB7-440A-84CF-9C59020846DD}"/>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752507E4-40C9-46F7-9E3D-607D86B36197}"/>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F9B56B36-FF01-4DA4-A6C2-AFCA8AFA5CC8}"/>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668DD7-BEC5-43EF-9390-D3F4B142B9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08020A-F3F8-4B9C-ADDD-084B0EEEA0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643012-DDA4-48CE-9E97-740C03D774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D9C7B2-168E-4F16-81E0-FB598B2836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09F5F82-FCC5-44D4-B271-F0C9510B36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86360</xdr:rowOff>
    </xdr:from>
    <xdr:to>
      <xdr:col>55</xdr:col>
      <xdr:colOff>50800</xdr:colOff>
      <xdr:row>40</xdr:row>
      <xdr:rowOff>16510</xdr:rowOff>
    </xdr:to>
    <xdr:sp macro="" textlink="">
      <xdr:nvSpPr>
        <xdr:cNvPr id="130" name="楕円 129">
          <a:extLst>
            <a:ext uri="{FF2B5EF4-FFF2-40B4-BE49-F238E27FC236}">
              <a16:creationId xmlns:a16="http://schemas.microsoft.com/office/drawing/2014/main" id="{694895AB-7128-4BB4-BBA3-FF98305DD6EE}"/>
            </a:ext>
          </a:extLst>
        </xdr:cNvPr>
        <xdr:cNvSpPr/>
      </xdr:nvSpPr>
      <xdr:spPr>
        <a:xfrm>
          <a:off x="10426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64787</xdr:rowOff>
    </xdr:from>
    <xdr:ext cx="534377" cy="259045"/>
    <xdr:sp macro="" textlink="">
      <xdr:nvSpPr>
        <xdr:cNvPr id="131" name="【道路】&#10;一人当たり延長該当値テキスト">
          <a:extLst>
            <a:ext uri="{FF2B5EF4-FFF2-40B4-BE49-F238E27FC236}">
              <a16:creationId xmlns:a16="http://schemas.microsoft.com/office/drawing/2014/main" id="{6179B72B-FC64-4881-838C-6B016EC89FF5}"/>
            </a:ext>
          </a:extLst>
        </xdr:cNvPr>
        <xdr:cNvSpPr txBox="1"/>
      </xdr:nvSpPr>
      <xdr:spPr>
        <a:xfrm>
          <a:off x="10515600" y="67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98031</xdr:rowOff>
    </xdr:from>
    <xdr:to>
      <xdr:col>50</xdr:col>
      <xdr:colOff>165100</xdr:colOff>
      <xdr:row>40</xdr:row>
      <xdr:rowOff>28181</xdr:rowOff>
    </xdr:to>
    <xdr:sp macro="" textlink="">
      <xdr:nvSpPr>
        <xdr:cNvPr id="132" name="楕円 131">
          <a:extLst>
            <a:ext uri="{FF2B5EF4-FFF2-40B4-BE49-F238E27FC236}">
              <a16:creationId xmlns:a16="http://schemas.microsoft.com/office/drawing/2014/main" id="{37747B68-5813-471E-8126-1A4665AC6FA7}"/>
            </a:ext>
          </a:extLst>
        </xdr:cNvPr>
        <xdr:cNvSpPr/>
      </xdr:nvSpPr>
      <xdr:spPr>
        <a:xfrm>
          <a:off x="9588500" y="67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137160</xdr:rowOff>
    </xdr:from>
    <xdr:to>
      <xdr:col>55</xdr:col>
      <xdr:colOff>0</xdr:colOff>
      <xdr:row>39</xdr:row>
      <xdr:rowOff>148831</xdr:rowOff>
    </xdr:to>
    <xdr:cxnSp macro="">
      <xdr:nvCxnSpPr>
        <xdr:cNvPr id="133" name="直線コネクタ 132">
          <a:extLst>
            <a:ext uri="{FF2B5EF4-FFF2-40B4-BE49-F238E27FC236}">
              <a16:creationId xmlns:a16="http://schemas.microsoft.com/office/drawing/2014/main" id="{EE6D7726-42EF-45BF-9E25-1F8DDF4D7A99}"/>
            </a:ext>
          </a:extLst>
        </xdr:cNvPr>
        <xdr:cNvCxnSpPr/>
      </xdr:nvCxnSpPr>
      <xdr:spPr>
        <a:xfrm flipV="1">
          <a:off x="9639300" y="6823710"/>
          <a:ext cx="8382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103784</xdr:rowOff>
    </xdr:from>
    <xdr:to>
      <xdr:col>46</xdr:col>
      <xdr:colOff>38100</xdr:colOff>
      <xdr:row>40</xdr:row>
      <xdr:rowOff>33934</xdr:rowOff>
    </xdr:to>
    <xdr:sp macro="" textlink="">
      <xdr:nvSpPr>
        <xdr:cNvPr id="134" name="楕円 133">
          <a:extLst>
            <a:ext uri="{FF2B5EF4-FFF2-40B4-BE49-F238E27FC236}">
              <a16:creationId xmlns:a16="http://schemas.microsoft.com/office/drawing/2014/main" id="{9325198F-8D62-4A68-8A71-609726D4A772}"/>
            </a:ext>
          </a:extLst>
        </xdr:cNvPr>
        <xdr:cNvSpPr/>
      </xdr:nvSpPr>
      <xdr:spPr>
        <a:xfrm>
          <a:off x="8699500" y="67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148831</xdr:rowOff>
    </xdr:from>
    <xdr:to>
      <xdr:col>50</xdr:col>
      <xdr:colOff>114300</xdr:colOff>
      <xdr:row>39</xdr:row>
      <xdr:rowOff>154584</xdr:rowOff>
    </xdr:to>
    <xdr:cxnSp macro="">
      <xdr:nvCxnSpPr>
        <xdr:cNvPr id="135" name="直線コネクタ 134">
          <a:extLst>
            <a:ext uri="{FF2B5EF4-FFF2-40B4-BE49-F238E27FC236}">
              <a16:creationId xmlns:a16="http://schemas.microsoft.com/office/drawing/2014/main" id="{7F7B34C3-8456-4450-BCD1-07C144A9D9A5}"/>
            </a:ext>
          </a:extLst>
        </xdr:cNvPr>
        <xdr:cNvCxnSpPr/>
      </xdr:nvCxnSpPr>
      <xdr:spPr>
        <a:xfrm flipV="1">
          <a:off x="8750300" y="683538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112967</xdr:rowOff>
    </xdr:from>
    <xdr:to>
      <xdr:col>41</xdr:col>
      <xdr:colOff>101600</xdr:colOff>
      <xdr:row>40</xdr:row>
      <xdr:rowOff>43117</xdr:rowOff>
    </xdr:to>
    <xdr:sp macro="" textlink="">
      <xdr:nvSpPr>
        <xdr:cNvPr id="136" name="楕円 135">
          <a:extLst>
            <a:ext uri="{FF2B5EF4-FFF2-40B4-BE49-F238E27FC236}">
              <a16:creationId xmlns:a16="http://schemas.microsoft.com/office/drawing/2014/main" id="{06BD7414-C7E5-496D-8646-759B0FCD9C05}"/>
            </a:ext>
          </a:extLst>
        </xdr:cNvPr>
        <xdr:cNvSpPr/>
      </xdr:nvSpPr>
      <xdr:spPr>
        <a:xfrm>
          <a:off x="7810500" y="67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154584</xdr:rowOff>
    </xdr:from>
    <xdr:to>
      <xdr:col>45</xdr:col>
      <xdr:colOff>177800</xdr:colOff>
      <xdr:row>39</xdr:row>
      <xdr:rowOff>163767</xdr:rowOff>
    </xdr:to>
    <xdr:cxnSp macro="">
      <xdr:nvCxnSpPr>
        <xdr:cNvPr id="137" name="直線コネクタ 136">
          <a:extLst>
            <a:ext uri="{FF2B5EF4-FFF2-40B4-BE49-F238E27FC236}">
              <a16:creationId xmlns:a16="http://schemas.microsoft.com/office/drawing/2014/main" id="{FA798575-5108-40F3-8DE6-51B9F3BA7457}"/>
            </a:ext>
          </a:extLst>
        </xdr:cNvPr>
        <xdr:cNvCxnSpPr/>
      </xdr:nvCxnSpPr>
      <xdr:spPr>
        <a:xfrm flipV="1">
          <a:off x="7861300" y="6841134"/>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123990</xdr:rowOff>
    </xdr:from>
    <xdr:to>
      <xdr:col>36</xdr:col>
      <xdr:colOff>165100</xdr:colOff>
      <xdr:row>40</xdr:row>
      <xdr:rowOff>54140</xdr:rowOff>
    </xdr:to>
    <xdr:sp macro="" textlink="">
      <xdr:nvSpPr>
        <xdr:cNvPr id="138" name="楕円 137">
          <a:extLst>
            <a:ext uri="{FF2B5EF4-FFF2-40B4-BE49-F238E27FC236}">
              <a16:creationId xmlns:a16="http://schemas.microsoft.com/office/drawing/2014/main" id="{1E3BA053-3FF4-4ECB-AAA8-58F1EB06C0D1}"/>
            </a:ext>
          </a:extLst>
        </xdr:cNvPr>
        <xdr:cNvSpPr/>
      </xdr:nvSpPr>
      <xdr:spPr>
        <a:xfrm>
          <a:off x="6921500" y="68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163767</xdr:rowOff>
    </xdr:from>
    <xdr:to>
      <xdr:col>41</xdr:col>
      <xdr:colOff>50800</xdr:colOff>
      <xdr:row>40</xdr:row>
      <xdr:rowOff>3340</xdr:rowOff>
    </xdr:to>
    <xdr:cxnSp macro="">
      <xdr:nvCxnSpPr>
        <xdr:cNvPr id="139" name="直線コネクタ 138">
          <a:extLst>
            <a:ext uri="{FF2B5EF4-FFF2-40B4-BE49-F238E27FC236}">
              <a16:creationId xmlns:a16="http://schemas.microsoft.com/office/drawing/2014/main" id="{E0C05A1D-4211-4835-BF6D-48438AF99A75}"/>
            </a:ext>
          </a:extLst>
        </xdr:cNvPr>
        <xdr:cNvCxnSpPr/>
      </xdr:nvCxnSpPr>
      <xdr:spPr>
        <a:xfrm flipV="1">
          <a:off x="6972300" y="6850317"/>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6C52C484-C2A6-47F4-8FC2-E2896A2F228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117C8D-0792-4682-A839-6C10204BE154}"/>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38CE17EF-E989-4408-8FFA-B50DB4DFC417}"/>
            </a:ext>
          </a:extLst>
        </xdr:cNvPr>
        <xdr:cNvSpPr txBox="1"/>
      </xdr:nvSpPr>
      <xdr:spPr>
        <a:xfrm>
          <a:off x="7594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a:extLst>
            <a:ext uri="{FF2B5EF4-FFF2-40B4-BE49-F238E27FC236}">
              <a16:creationId xmlns:a16="http://schemas.microsoft.com/office/drawing/2014/main" id="{9DC99F74-4C2F-4DC7-A4FB-EF9CEF29DD61}"/>
            </a:ext>
          </a:extLst>
        </xdr:cNvPr>
        <xdr:cNvSpPr txBox="1"/>
      </xdr:nvSpPr>
      <xdr:spPr>
        <a:xfrm>
          <a:off x="6705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19308</xdr:rowOff>
    </xdr:from>
    <xdr:ext cx="534377" cy="259045"/>
    <xdr:sp macro="" textlink="">
      <xdr:nvSpPr>
        <xdr:cNvPr id="144" name="n_1mainValue【道路】&#10;一人当たり延長">
          <a:extLst>
            <a:ext uri="{FF2B5EF4-FFF2-40B4-BE49-F238E27FC236}">
              <a16:creationId xmlns:a16="http://schemas.microsoft.com/office/drawing/2014/main" id="{6A8FC268-A30E-45D0-BB1D-B795C8B034E9}"/>
            </a:ext>
          </a:extLst>
        </xdr:cNvPr>
        <xdr:cNvSpPr txBox="1"/>
      </xdr:nvSpPr>
      <xdr:spPr>
        <a:xfrm>
          <a:off x="9359411" y="687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25061</xdr:rowOff>
    </xdr:from>
    <xdr:ext cx="534377" cy="259045"/>
    <xdr:sp macro="" textlink="">
      <xdr:nvSpPr>
        <xdr:cNvPr id="145" name="n_2mainValue【道路】&#10;一人当たり延長">
          <a:extLst>
            <a:ext uri="{FF2B5EF4-FFF2-40B4-BE49-F238E27FC236}">
              <a16:creationId xmlns:a16="http://schemas.microsoft.com/office/drawing/2014/main" id="{87D01D83-6DA5-4A6B-AF3C-16FC9405C0C9}"/>
            </a:ext>
          </a:extLst>
        </xdr:cNvPr>
        <xdr:cNvSpPr txBox="1"/>
      </xdr:nvSpPr>
      <xdr:spPr>
        <a:xfrm>
          <a:off x="8483111" y="68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34244</xdr:rowOff>
    </xdr:from>
    <xdr:ext cx="534377" cy="259045"/>
    <xdr:sp macro="" textlink="">
      <xdr:nvSpPr>
        <xdr:cNvPr id="146" name="n_3mainValue【道路】&#10;一人当たり延長">
          <a:extLst>
            <a:ext uri="{FF2B5EF4-FFF2-40B4-BE49-F238E27FC236}">
              <a16:creationId xmlns:a16="http://schemas.microsoft.com/office/drawing/2014/main" id="{73AF1D7E-D0F8-491C-B176-B7704834D199}"/>
            </a:ext>
          </a:extLst>
        </xdr:cNvPr>
        <xdr:cNvSpPr txBox="1"/>
      </xdr:nvSpPr>
      <xdr:spPr>
        <a:xfrm>
          <a:off x="7594111" y="6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45267</xdr:rowOff>
    </xdr:from>
    <xdr:ext cx="534377" cy="259045"/>
    <xdr:sp macro="" textlink="">
      <xdr:nvSpPr>
        <xdr:cNvPr id="147" name="n_4mainValue【道路】&#10;一人当たり延長">
          <a:extLst>
            <a:ext uri="{FF2B5EF4-FFF2-40B4-BE49-F238E27FC236}">
              <a16:creationId xmlns:a16="http://schemas.microsoft.com/office/drawing/2014/main" id="{CC298793-CD8F-4652-AB18-6C3E5EA95C36}"/>
            </a:ext>
          </a:extLst>
        </xdr:cNvPr>
        <xdr:cNvSpPr txBox="1"/>
      </xdr:nvSpPr>
      <xdr:spPr>
        <a:xfrm>
          <a:off x="6705111" y="690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C200176-AE92-457D-A095-CEA78DC530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F512AD-5477-4E77-B3CC-7215A5AB6D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6B167CE-FF9D-48C9-8E11-E964E2E650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7785069-AD35-4B11-89B6-DFC6DFF46F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9AE3337-C38F-4491-8CCF-B988B5D044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DC2D2FC-3850-4D54-964E-76453D1F86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0FA342-3197-437C-B34C-97ECA02000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DFA1844-7C22-44FB-B0E1-F6DA63229D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A12DFA-F145-4FBB-9A9D-238CB620AC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14C53A0-F7E0-4681-BD5F-D0E231343A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5C97C67-D345-41F9-919D-3779726689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B0B2E74-2009-4E94-85CB-5A616696FE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D36C6A3-B59D-46C5-B3B3-9D57A2708E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350AB8A-B40F-4BF7-887F-BD40BC8236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ADBF4A3-16DA-44B4-A670-D0C766421F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BE29881-284C-487C-B148-20BEDC17BF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8B320E5-3AA5-4F50-AFF3-A65F5917DC8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B96063B-ED31-4D7E-877E-59C0558D57F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DC73BE4-11A4-40E2-9D89-17081D8D830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16EB1F3-FBB0-473C-898B-E90D3951D2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B846E15-CE0B-4A00-95ED-45DF9E067CC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D021FFC-D1D8-4BE2-8E84-D4D42E3CA3C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3ECD55B-68B1-4046-8837-7B65DAF256B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147276E-09C2-4656-AEF0-EE92A7CCFC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B1FB789-34D2-4899-8235-5642D85D73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C970C646-8253-4981-A363-FD5E8BA4845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88125E2-41B9-4C3A-9E6E-451DCEE14823}"/>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672D6A0D-D655-40B1-AB92-105612D64E2D}"/>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1B2DE91-E7F8-4EB7-8E15-BAAF51E01F44}"/>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2C3AEF2A-6C33-4F11-AF21-A2E487A75615}"/>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B98F6D6-4580-4CC0-902E-8BC030AA1F8C}"/>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C2DD1CBB-AC9F-4DFD-829B-0FE61E68ECB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24A1C719-7C59-466D-903A-51D3E07E318F}"/>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1C55C63A-2C29-472D-96AA-2661F92F0054}"/>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32EE6F68-3ABE-4E23-B4B1-EBFEEACCEB08}"/>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345E2C12-399B-4C13-9B20-AC5BDEBFD8A2}"/>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CE780DB-CFD7-498F-B5E3-E445C5F0F6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FEA1F4-435B-499F-B215-F8628718A3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E1681E-1585-40EC-84C3-D30986485F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A4E90C-FC9F-4566-9C56-85D42720DF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FDD03B-D6FC-4E5C-90C0-118CF98A935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9" name="楕円 188">
          <a:extLst>
            <a:ext uri="{FF2B5EF4-FFF2-40B4-BE49-F238E27FC236}">
              <a16:creationId xmlns:a16="http://schemas.microsoft.com/office/drawing/2014/main" id="{33229728-73F1-424E-8A74-F80702FBB954}"/>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4F5E330-B97E-4500-894B-60DA0B0C462C}"/>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1" name="楕円 190">
          <a:extLst>
            <a:ext uri="{FF2B5EF4-FFF2-40B4-BE49-F238E27FC236}">
              <a16:creationId xmlns:a16="http://schemas.microsoft.com/office/drawing/2014/main" id="{4154ECF0-7EEB-48AA-B699-EABE6B14A9B0}"/>
            </a:ext>
          </a:extLst>
        </xdr:cNvPr>
        <xdr:cNvSpPr/>
      </xdr:nvSpPr>
      <xdr:spPr>
        <a:xfrm>
          <a:off x="3746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21227</xdr:rowOff>
    </xdr:to>
    <xdr:cxnSp macro="">
      <xdr:nvCxnSpPr>
        <xdr:cNvPr id="192" name="直線コネクタ 191">
          <a:extLst>
            <a:ext uri="{FF2B5EF4-FFF2-40B4-BE49-F238E27FC236}">
              <a16:creationId xmlns:a16="http://schemas.microsoft.com/office/drawing/2014/main" id="{C8926869-1785-4A3E-B43D-18DC375CB9E7}"/>
            </a:ext>
          </a:extLst>
        </xdr:cNvPr>
        <xdr:cNvCxnSpPr/>
      </xdr:nvCxnSpPr>
      <xdr:spPr>
        <a:xfrm>
          <a:off x="3797300" y="106233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3" name="楕円 192">
          <a:extLst>
            <a:ext uri="{FF2B5EF4-FFF2-40B4-BE49-F238E27FC236}">
              <a16:creationId xmlns:a16="http://schemas.microsoft.com/office/drawing/2014/main" id="{20DACCC8-2E71-46EA-A675-3AC4CBF48DBF}"/>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164919</xdr:rowOff>
    </xdr:to>
    <xdr:cxnSp macro="">
      <xdr:nvCxnSpPr>
        <xdr:cNvPr id="194" name="直線コネクタ 193">
          <a:extLst>
            <a:ext uri="{FF2B5EF4-FFF2-40B4-BE49-F238E27FC236}">
              <a16:creationId xmlns:a16="http://schemas.microsoft.com/office/drawing/2014/main" id="{EDA50373-43C3-4B74-8855-6E389E145907}"/>
            </a:ext>
          </a:extLst>
        </xdr:cNvPr>
        <xdr:cNvCxnSpPr/>
      </xdr:nvCxnSpPr>
      <xdr:spPr>
        <a:xfrm>
          <a:off x="2908300" y="105956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5" name="楕円 194">
          <a:extLst>
            <a:ext uri="{FF2B5EF4-FFF2-40B4-BE49-F238E27FC236}">
              <a16:creationId xmlns:a16="http://schemas.microsoft.com/office/drawing/2014/main" id="{12E11C11-CF5F-45C6-8FC9-4788E35E014C}"/>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137160</xdr:rowOff>
    </xdr:to>
    <xdr:cxnSp macro="">
      <xdr:nvCxnSpPr>
        <xdr:cNvPr id="196" name="直線コネクタ 195">
          <a:extLst>
            <a:ext uri="{FF2B5EF4-FFF2-40B4-BE49-F238E27FC236}">
              <a16:creationId xmlns:a16="http://schemas.microsoft.com/office/drawing/2014/main" id="{178B32C8-1590-4426-8EAF-0C24B7A3C6F3}"/>
            </a:ext>
          </a:extLst>
        </xdr:cNvPr>
        <xdr:cNvCxnSpPr/>
      </xdr:nvCxnSpPr>
      <xdr:spPr>
        <a:xfrm>
          <a:off x="2019300" y="105743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43906</xdr:rowOff>
    </xdr:from>
    <xdr:to>
      <xdr:col>6</xdr:col>
      <xdr:colOff>38100</xdr:colOff>
      <xdr:row>61</xdr:row>
      <xdr:rowOff>145506</xdr:rowOff>
    </xdr:to>
    <xdr:sp macro="" textlink="">
      <xdr:nvSpPr>
        <xdr:cNvPr id="197" name="楕円 196">
          <a:extLst>
            <a:ext uri="{FF2B5EF4-FFF2-40B4-BE49-F238E27FC236}">
              <a16:creationId xmlns:a16="http://schemas.microsoft.com/office/drawing/2014/main" id="{7863B079-C903-42F7-95CC-07C72FF65D34}"/>
            </a:ext>
          </a:extLst>
        </xdr:cNvPr>
        <xdr:cNvSpPr/>
      </xdr:nvSpPr>
      <xdr:spPr>
        <a:xfrm>
          <a:off x="1079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94706</xdr:rowOff>
    </xdr:from>
    <xdr:to>
      <xdr:col>10</xdr:col>
      <xdr:colOff>114300</xdr:colOff>
      <xdr:row>61</xdr:row>
      <xdr:rowOff>115933</xdr:rowOff>
    </xdr:to>
    <xdr:cxnSp macro="">
      <xdr:nvCxnSpPr>
        <xdr:cNvPr id="198" name="直線コネクタ 197">
          <a:extLst>
            <a:ext uri="{FF2B5EF4-FFF2-40B4-BE49-F238E27FC236}">
              <a16:creationId xmlns:a16="http://schemas.microsoft.com/office/drawing/2014/main" id="{71471B4E-23F4-4E6F-9AF0-9D5231682AAA}"/>
            </a:ext>
          </a:extLst>
        </xdr:cNvPr>
        <xdr:cNvCxnSpPr/>
      </xdr:nvCxnSpPr>
      <xdr:spPr>
        <a:xfrm>
          <a:off x="1130300" y="105531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DF188F1-0277-49AD-AFE7-AD7D4CD5DB06}"/>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E41385C-BB41-41A1-8A5D-A3ECA32EFC44}"/>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85F9AF8-1BF1-46D8-B8D3-2006C31688E2}"/>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D64F1B7-C838-4B00-BBBF-86E2A80BE158}"/>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72F07EE-379E-43E5-8C1F-05F93725D9BD}"/>
            </a:ext>
          </a:extLst>
        </xdr:cNvPr>
        <xdr:cNvSpPr txBox="1"/>
      </xdr:nvSpPr>
      <xdr:spPr>
        <a:xfrm>
          <a:off x="3582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0A0684D-12A5-4810-979B-1836C7429D5B}"/>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0AD9426-58DD-4C49-9301-12B0CA7EE9C2}"/>
            </a:ext>
          </a:extLst>
        </xdr:cNvPr>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136633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4B1F224-C0E3-43EB-90EA-6E642FB38EE5}"/>
            </a:ext>
          </a:extLst>
        </xdr:cNvPr>
        <xdr:cNvSpPr txBox="1"/>
      </xdr:nvSpPr>
      <xdr:spPr>
        <a:xfrm>
          <a:off x="927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DCDBD76-CCEB-4011-BDAE-9A0702F8D2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32B5869-3089-4DF0-BA13-09F6D1CC73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9DEFD78-E319-458C-B148-26B0BAB610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E2E8E62-9CD6-40F6-82F0-F8E4175F65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EF4540A-BAB7-4FD5-8E15-1A42A5A739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A36C725-CCA2-413D-9781-5D9E63795E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8258DDE-84A6-4E9C-B6B5-0263F4F660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17FAD63-CC8D-4D25-B9BB-BE59E5634A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21FB434-6A91-4ECD-92BC-F6DAE5D77A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44E004F-4515-4E14-80D6-7826A866E6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CE68DD6-8DB8-4A7D-A8E0-3C834C0555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4185021-8629-4E6C-8A49-142959DB55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8EE26E8-87B7-4D8B-9D92-034189D7E1B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BEF5DB9-9557-4E11-9494-E783B7A1749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DCDD389-C50A-4BA7-898C-A035F3BC8C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F6EAD36-6D43-48F8-B292-D177BB15757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ACE8C65-231D-4E71-840A-6630E01160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7B82685-B182-4100-9121-93C58D4A2D8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8432A31-93C1-4BD5-8856-0D7616A2B55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731DE24-B754-41C6-8AD8-0F71959EED0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38CEFDC-9A06-46A3-93E3-47767ED2B8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B09D95-D543-4216-BF62-D80E0F321D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7995F69-8978-46BB-B3C3-0946EB3BBE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BA7C8259-7C7C-4722-B242-D281EEFAB40C}"/>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4968761-28EF-4BDD-8159-600139F5EB2A}"/>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A5096AF-1E4E-413D-A24D-8D004DFD003E}"/>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6AE7EDA-B00B-44FA-9B4F-FF95AB2B492B}"/>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3BC4823C-9508-4A41-9ABB-E8B3296448F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C6E7C6E-FCA5-43FA-9A97-1DED69DCAA89}"/>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6F835AD6-2EF1-4B38-A063-CB43DAEC1DA9}"/>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937AE0F-BFF2-4827-994B-67CC5F004382}"/>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D3A3CA72-0691-4298-8CE8-D68A95D8226F}"/>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E13CC2EC-5F45-453B-B059-381651FD1EAF}"/>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F542F376-E3F5-4C13-BECC-F1F65A8737F7}"/>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E7C907-5B2A-4838-9A3C-FD4ED1B1DA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5239D5-A789-4FD5-845C-697B3089A8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0B1FEB-ADAB-4990-B7B4-9553605A07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481F8F-CF2B-4BFB-9B40-4F49B75F16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212148A-A691-4A0B-99B9-2677E24307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143771</xdr:rowOff>
    </xdr:from>
    <xdr:to>
      <xdr:col>55</xdr:col>
      <xdr:colOff>50800</xdr:colOff>
      <xdr:row>61</xdr:row>
      <xdr:rowOff>73921</xdr:rowOff>
    </xdr:to>
    <xdr:sp macro="" textlink="">
      <xdr:nvSpPr>
        <xdr:cNvPr id="246" name="楕円 245">
          <a:extLst>
            <a:ext uri="{FF2B5EF4-FFF2-40B4-BE49-F238E27FC236}">
              <a16:creationId xmlns:a16="http://schemas.microsoft.com/office/drawing/2014/main" id="{18A0BA7B-6619-4148-BBB9-59EA48992E45}"/>
            </a:ext>
          </a:extLst>
        </xdr:cNvPr>
        <xdr:cNvSpPr/>
      </xdr:nvSpPr>
      <xdr:spPr>
        <a:xfrm>
          <a:off x="10426700" y="10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166648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1F92FE00-E464-4F99-A7B0-8392A2ACBC45}"/>
            </a:ext>
          </a:extLst>
        </xdr:cNvPr>
        <xdr:cNvSpPr txBox="1"/>
      </xdr:nvSpPr>
      <xdr:spPr>
        <a:xfrm>
          <a:off x="10515600" y="102821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159721</xdr:rowOff>
    </xdr:from>
    <xdr:to>
      <xdr:col>50</xdr:col>
      <xdr:colOff>165100</xdr:colOff>
      <xdr:row>61</xdr:row>
      <xdr:rowOff>89871</xdr:rowOff>
    </xdr:to>
    <xdr:sp macro="" textlink="">
      <xdr:nvSpPr>
        <xdr:cNvPr id="248" name="楕円 247">
          <a:extLst>
            <a:ext uri="{FF2B5EF4-FFF2-40B4-BE49-F238E27FC236}">
              <a16:creationId xmlns:a16="http://schemas.microsoft.com/office/drawing/2014/main" id="{BF9C6A38-CCCD-466F-8ED6-1162BB59F79D}"/>
            </a:ext>
          </a:extLst>
        </xdr:cNvPr>
        <xdr:cNvSpPr/>
      </xdr:nvSpPr>
      <xdr:spPr>
        <a:xfrm>
          <a:off x="9588500" y="104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23121</xdr:rowOff>
    </xdr:from>
    <xdr:to>
      <xdr:col>55</xdr:col>
      <xdr:colOff>0</xdr:colOff>
      <xdr:row>61</xdr:row>
      <xdr:rowOff>39071</xdr:rowOff>
    </xdr:to>
    <xdr:cxnSp macro="">
      <xdr:nvCxnSpPr>
        <xdr:cNvPr id="249" name="直線コネクタ 248">
          <a:extLst>
            <a:ext uri="{FF2B5EF4-FFF2-40B4-BE49-F238E27FC236}">
              <a16:creationId xmlns:a16="http://schemas.microsoft.com/office/drawing/2014/main" id="{07418F46-3F4B-4240-B35F-78266943936C}"/>
            </a:ext>
          </a:extLst>
        </xdr:cNvPr>
        <xdr:cNvCxnSpPr/>
      </xdr:nvCxnSpPr>
      <xdr:spPr>
        <a:xfrm flipV="1">
          <a:off x="9639300" y="10481571"/>
          <a:ext cx="838200" cy="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167457</xdr:rowOff>
    </xdr:from>
    <xdr:to>
      <xdr:col>46</xdr:col>
      <xdr:colOff>38100</xdr:colOff>
      <xdr:row>61</xdr:row>
      <xdr:rowOff>97607</xdr:rowOff>
    </xdr:to>
    <xdr:sp macro="" textlink="">
      <xdr:nvSpPr>
        <xdr:cNvPr id="250" name="楕円 249">
          <a:extLst>
            <a:ext uri="{FF2B5EF4-FFF2-40B4-BE49-F238E27FC236}">
              <a16:creationId xmlns:a16="http://schemas.microsoft.com/office/drawing/2014/main" id="{9737CE05-5F6F-4194-98AA-37B9AD8D0224}"/>
            </a:ext>
          </a:extLst>
        </xdr:cNvPr>
        <xdr:cNvSpPr/>
      </xdr:nvSpPr>
      <xdr:spPr>
        <a:xfrm>
          <a:off x="8699500" y="104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39071</xdr:rowOff>
    </xdr:from>
    <xdr:to>
      <xdr:col>50</xdr:col>
      <xdr:colOff>114300</xdr:colOff>
      <xdr:row>61</xdr:row>
      <xdr:rowOff>46807</xdr:rowOff>
    </xdr:to>
    <xdr:cxnSp macro="">
      <xdr:nvCxnSpPr>
        <xdr:cNvPr id="251" name="直線コネクタ 250">
          <a:extLst>
            <a:ext uri="{FF2B5EF4-FFF2-40B4-BE49-F238E27FC236}">
              <a16:creationId xmlns:a16="http://schemas.microsoft.com/office/drawing/2014/main" id="{BDFC624C-0484-4A9B-A021-39B5D6E327D4}"/>
            </a:ext>
          </a:extLst>
        </xdr:cNvPr>
        <xdr:cNvCxnSpPr/>
      </xdr:nvCxnSpPr>
      <xdr:spPr>
        <a:xfrm flipV="1">
          <a:off x="8750300" y="1049752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5856</xdr:rowOff>
    </xdr:from>
    <xdr:to>
      <xdr:col>41</xdr:col>
      <xdr:colOff>101600</xdr:colOff>
      <xdr:row>61</xdr:row>
      <xdr:rowOff>107456</xdr:rowOff>
    </xdr:to>
    <xdr:sp macro="" textlink="">
      <xdr:nvSpPr>
        <xdr:cNvPr id="252" name="楕円 251">
          <a:extLst>
            <a:ext uri="{FF2B5EF4-FFF2-40B4-BE49-F238E27FC236}">
              <a16:creationId xmlns:a16="http://schemas.microsoft.com/office/drawing/2014/main" id="{9E9AB4C2-9729-487D-AB79-CE83DA995F86}"/>
            </a:ext>
          </a:extLst>
        </xdr:cNvPr>
        <xdr:cNvSpPr/>
      </xdr:nvSpPr>
      <xdr:spPr>
        <a:xfrm>
          <a:off x="7810500" y="104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46807</xdr:rowOff>
    </xdr:from>
    <xdr:to>
      <xdr:col>45</xdr:col>
      <xdr:colOff>177800</xdr:colOff>
      <xdr:row>61</xdr:row>
      <xdr:rowOff>56656</xdr:rowOff>
    </xdr:to>
    <xdr:cxnSp macro="">
      <xdr:nvCxnSpPr>
        <xdr:cNvPr id="253" name="直線コネクタ 252">
          <a:extLst>
            <a:ext uri="{FF2B5EF4-FFF2-40B4-BE49-F238E27FC236}">
              <a16:creationId xmlns:a16="http://schemas.microsoft.com/office/drawing/2014/main" id="{67818027-B6E2-410E-BC21-36A1CAC73BAC}"/>
            </a:ext>
          </a:extLst>
        </xdr:cNvPr>
        <xdr:cNvCxnSpPr/>
      </xdr:nvCxnSpPr>
      <xdr:spPr>
        <a:xfrm flipV="1">
          <a:off x="7861300" y="10505257"/>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13041</xdr:rowOff>
    </xdr:from>
    <xdr:to>
      <xdr:col>36</xdr:col>
      <xdr:colOff>165100</xdr:colOff>
      <xdr:row>61</xdr:row>
      <xdr:rowOff>114641</xdr:rowOff>
    </xdr:to>
    <xdr:sp macro="" textlink="">
      <xdr:nvSpPr>
        <xdr:cNvPr id="254" name="楕円 253">
          <a:extLst>
            <a:ext uri="{FF2B5EF4-FFF2-40B4-BE49-F238E27FC236}">
              <a16:creationId xmlns:a16="http://schemas.microsoft.com/office/drawing/2014/main" id="{222B8A20-6E42-4F17-96D2-5CA0F15DCE27}"/>
            </a:ext>
          </a:extLst>
        </xdr:cNvPr>
        <xdr:cNvSpPr/>
      </xdr:nvSpPr>
      <xdr:spPr>
        <a:xfrm>
          <a:off x="6921500" y="104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56656</xdr:rowOff>
    </xdr:from>
    <xdr:to>
      <xdr:col>41</xdr:col>
      <xdr:colOff>50800</xdr:colOff>
      <xdr:row>61</xdr:row>
      <xdr:rowOff>63841</xdr:rowOff>
    </xdr:to>
    <xdr:cxnSp macro="">
      <xdr:nvCxnSpPr>
        <xdr:cNvPr id="255" name="直線コネクタ 254">
          <a:extLst>
            <a:ext uri="{FF2B5EF4-FFF2-40B4-BE49-F238E27FC236}">
              <a16:creationId xmlns:a16="http://schemas.microsoft.com/office/drawing/2014/main" id="{EAD7A1F3-E3DA-4027-965A-693DE1D2E448}"/>
            </a:ext>
          </a:extLst>
        </xdr:cNvPr>
        <xdr:cNvCxnSpPr/>
      </xdr:nvCxnSpPr>
      <xdr:spPr>
        <a:xfrm flipV="1">
          <a:off x="6972300" y="10515106"/>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9367DAE-F579-47B4-8207-B93DCFB8C8C9}"/>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AB8345E-CDCF-42EC-AAF5-091C2E2091FA}"/>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A223EE5-7362-4A5C-A8BF-FE91C84D3231}"/>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C666F1D-1526-457C-A5B5-41DB3D480422}"/>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106398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195E1B68-EB65-46A5-A4DF-AEE35393375F}"/>
            </a:ext>
          </a:extLst>
        </xdr:cNvPr>
        <xdr:cNvSpPr txBox="1"/>
      </xdr:nvSpPr>
      <xdr:spPr>
        <a:xfrm>
          <a:off x="9281505" y="10221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114134</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4C47599-473E-4B3A-9D3C-B42929A3425A}"/>
            </a:ext>
          </a:extLst>
        </xdr:cNvPr>
        <xdr:cNvSpPr txBox="1"/>
      </xdr:nvSpPr>
      <xdr:spPr>
        <a:xfrm>
          <a:off x="8405205" y="1022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123983</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5B38FFBC-BE84-448C-8E08-E148F8A421CC}"/>
            </a:ext>
          </a:extLst>
        </xdr:cNvPr>
        <xdr:cNvSpPr txBox="1"/>
      </xdr:nvSpPr>
      <xdr:spPr>
        <a:xfrm>
          <a:off x="7516205" y="10239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131168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1466A469-912A-45A8-BEA6-8E9F1FCA85F7}"/>
            </a:ext>
          </a:extLst>
        </xdr:cNvPr>
        <xdr:cNvSpPr txBox="1"/>
      </xdr:nvSpPr>
      <xdr:spPr>
        <a:xfrm>
          <a:off x="6627205" y="10246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06CD901-D621-48D6-A588-78FA771E19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D49C1DE-353A-4E50-87AE-1D83F5FC74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5A304FF-0F7F-460E-A3E6-F472B0AF90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BE19266-2A52-4C70-AE12-B35FD49BAD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491E76C-02D6-4470-AEDE-22E591D51E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513DBD2-1EE8-4D25-9A31-B89A9B8AAE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0AE1A42-B01C-448C-A295-0613EEDAC0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EF5A489-0461-4B35-A202-AA7A6855A3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1BE295A-80B6-45F3-BDAF-A53102B5F7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20CE369-46A0-4842-848D-01F0061A1F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8ED191C-A0D9-44B0-88EF-84E116D601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D8ABFD4-E3D8-4E47-9661-10D30F1BBD5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420E619-6D54-40DF-B4F1-185F8FD0D3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B10A872-CEE2-4186-BB9D-BD41CAD4E8F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375C041-1341-44AB-8103-C0D57810237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76ACF6C-E850-47AE-87B4-B79D957C42D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82B9A19-B4D1-491C-9399-DAE80CBB0B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10BC86A-C4DF-4C15-8792-531B3C02F57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FBB689F-D7C9-4F5A-A48E-AA07C5550B0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3D5C8AA-927C-48D3-A1CE-8B5312046C0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8F79E57-EF54-439E-A74B-F3EE4EA3E8C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122572B-86BD-453F-872C-CC5E42D03F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A24E846-933C-444E-8109-DABE873811E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FB9EA89-ED97-4A4C-9671-1AF9D1886C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F462312-B229-4867-8236-AC76F25FA645}"/>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1744C2E-D2ED-4DA1-933A-1399A886268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8A0105E-8D76-4B8F-BC99-C45BC733037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6432F0B-3586-494A-9E08-3DB83752E58F}"/>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76FB4E09-0B6D-45DE-A1EE-2F3D136D91CC}"/>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E209A8D-6B30-4A7F-B9A1-C7C8FE39DEAA}"/>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B08FB70E-8C42-436F-AA12-7CD685817EBD}"/>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32B4D21-9BAF-46C6-9AF6-5709F4DA51A1}"/>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D653ADA4-B977-4E3B-9899-DA301E7397AC}"/>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244BB668-CD81-420F-AD37-84C16F1C3CD3}"/>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FA8C7E26-8AFB-4B51-9DB5-6F42F35F007E}"/>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9AB4C60-DB73-4688-B5D8-7BB25547E1F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94DE7B-F633-42B5-8A65-62AF882FB0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5D18198-FF0D-4491-97AE-EA099811F4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DE0D83-63C9-48CF-80C4-2E3199B10E1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64ABEA6-A00C-4E8F-A4FE-D9C1060795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xdr:rowOff>
    </xdr:from>
    <xdr:to>
      <xdr:col>24</xdr:col>
      <xdr:colOff>114300</xdr:colOff>
      <xdr:row>85</xdr:row>
      <xdr:rowOff>106045</xdr:rowOff>
    </xdr:to>
    <xdr:sp macro="" textlink="">
      <xdr:nvSpPr>
        <xdr:cNvPr id="304" name="楕円 303">
          <a:extLst>
            <a:ext uri="{FF2B5EF4-FFF2-40B4-BE49-F238E27FC236}">
              <a16:creationId xmlns:a16="http://schemas.microsoft.com/office/drawing/2014/main" id="{96BB97A1-09AE-4A04-95B5-1A48500F469D}"/>
            </a:ext>
          </a:extLst>
        </xdr:cNvPr>
        <xdr:cNvSpPr/>
      </xdr:nvSpPr>
      <xdr:spPr>
        <a:xfrm>
          <a:off x="4584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154322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E95DCE7-F63A-4AE8-B988-2D4205321D46}"/>
            </a:ext>
          </a:extLst>
        </xdr:cNvPr>
        <xdr:cNvSpPr txBox="1"/>
      </xdr:nvSpPr>
      <xdr:spPr>
        <a:xfrm>
          <a:off x="4673600"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126364</xdr:rowOff>
    </xdr:from>
    <xdr:to>
      <xdr:col>20</xdr:col>
      <xdr:colOff>38100</xdr:colOff>
      <xdr:row>85</xdr:row>
      <xdr:rowOff>56514</xdr:rowOff>
    </xdr:to>
    <xdr:sp macro="" textlink="">
      <xdr:nvSpPr>
        <xdr:cNvPr id="306" name="楕円 305">
          <a:extLst>
            <a:ext uri="{FF2B5EF4-FFF2-40B4-BE49-F238E27FC236}">
              <a16:creationId xmlns:a16="http://schemas.microsoft.com/office/drawing/2014/main" id="{A6BB06A2-C6F5-4D3C-BBCA-23D219818C20}"/>
            </a:ext>
          </a:extLst>
        </xdr:cNvPr>
        <xdr:cNvSpPr/>
      </xdr:nvSpPr>
      <xdr:spPr>
        <a:xfrm>
          <a:off x="3746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5714</xdr:rowOff>
    </xdr:from>
    <xdr:to>
      <xdr:col>24</xdr:col>
      <xdr:colOff>63500</xdr:colOff>
      <xdr:row>85</xdr:row>
      <xdr:rowOff>55245</xdr:rowOff>
    </xdr:to>
    <xdr:cxnSp macro="">
      <xdr:nvCxnSpPr>
        <xdr:cNvPr id="307" name="直線コネクタ 306">
          <a:extLst>
            <a:ext uri="{FF2B5EF4-FFF2-40B4-BE49-F238E27FC236}">
              <a16:creationId xmlns:a16="http://schemas.microsoft.com/office/drawing/2014/main" id="{50051A2D-4048-48D8-A50C-2D050EDF27E5}"/>
            </a:ext>
          </a:extLst>
        </xdr:cNvPr>
        <xdr:cNvCxnSpPr/>
      </xdr:nvCxnSpPr>
      <xdr:spPr>
        <a:xfrm>
          <a:off x="3797300" y="145789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65405</xdr:rowOff>
    </xdr:from>
    <xdr:to>
      <xdr:col>15</xdr:col>
      <xdr:colOff>101600</xdr:colOff>
      <xdr:row>84</xdr:row>
      <xdr:rowOff>167005</xdr:rowOff>
    </xdr:to>
    <xdr:sp macro="" textlink="">
      <xdr:nvSpPr>
        <xdr:cNvPr id="308" name="楕円 307">
          <a:extLst>
            <a:ext uri="{FF2B5EF4-FFF2-40B4-BE49-F238E27FC236}">
              <a16:creationId xmlns:a16="http://schemas.microsoft.com/office/drawing/2014/main" id="{6F62EEC9-39A2-4750-A1B8-76E9CC4ACA0B}"/>
            </a:ext>
          </a:extLst>
        </xdr:cNvPr>
        <xdr:cNvSpPr/>
      </xdr:nvSpPr>
      <xdr:spPr>
        <a:xfrm>
          <a:off x="2857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116205</xdr:rowOff>
    </xdr:from>
    <xdr:to>
      <xdr:col>19</xdr:col>
      <xdr:colOff>177800</xdr:colOff>
      <xdr:row>85</xdr:row>
      <xdr:rowOff>5714</xdr:rowOff>
    </xdr:to>
    <xdr:cxnSp macro="">
      <xdr:nvCxnSpPr>
        <xdr:cNvPr id="309" name="直線コネクタ 308">
          <a:extLst>
            <a:ext uri="{FF2B5EF4-FFF2-40B4-BE49-F238E27FC236}">
              <a16:creationId xmlns:a16="http://schemas.microsoft.com/office/drawing/2014/main" id="{33B57212-3290-4A06-925C-3650D89157C4}"/>
            </a:ext>
          </a:extLst>
        </xdr:cNvPr>
        <xdr:cNvCxnSpPr/>
      </xdr:nvCxnSpPr>
      <xdr:spPr>
        <a:xfrm>
          <a:off x="2908300" y="145180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xdr:rowOff>
    </xdr:from>
    <xdr:to>
      <xdr:col>10</xdr:col>
      <xdr:colOff>165100</xdr:colOff>
      <xdr:row>84</xdr:row>
      <xdr:rowOff>106045</xdr:rowOff>
    </xdr:to>
    <xdr:sp macro="" textlink="">
      <xdr:nvSpPr>
        <xdr:cNvPr id="310" name="楕円 309">
          <a:extLst>
            <a:ext uri="{FF2B5EF4-FFF2-40B4-BE49-F238E27FC236}">
              <a16:creationId xmlns:a16="http://schemas.microsoft.com/office/drawing/2014/main" id="{9EBE8F50-F163-433E-B8AE-E27733504D11}"/>
            </a:ext>
          </a:extLst>
        </xdr:cNvPr>
        <xdr:cNvSpPr/>
      </xdr:nvSpPr>
      <xdr:spPr>
        <a:xfrm>
          <a:off x="196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55245</xdr:rowOff>
    </xdr:from>
    <xdr:to>
      <xdr:col>15</xdr:col>
      <xdr:colOff>50800</xdr:colOff>
      <xdr:row>84</xdr:row>
      <xdr:rowOff>116205</xdr:rowOff>
    </xdr:to>
    <xdr:cxnSp macro="">
      <xdr:nvCxnSpPr>
        <xdr:cNvPr id="311" name="直線コネクタ 310">
          <a:extLst>
            <a:ext uri="{FF2B5EF4-FFF2-40B4-BE49-F238E27FC236}">
              <a16:creationId xmlns:a16="http://schemas.microsoft.com/office/drawing/2014/main" id="{6583F8E2-08B4-45B8-85EA-10B36CAFB384}"/>
            </a:ext>
          </a:extLst>
        </xdr:cNvPr>
        <xdr:cNvCxnSpPr/>
      </xdr:nvCxnSpPr>
      <xdr:spPr>
        <a:xfrm>
          <a:off x="2019300" y="144570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12" name="楕円 311">
          <a:extLst>
            <a:ext uri="{FF2B5EF4-FFF2-40B4-BE49-F238E27FC236}">
              <a16:creationId xmlns:a16="http://schemas.microsoft.com/office/drawing/2014/main" id="{E8EDBA52-0388-4212-9E13-6F55766DBAA2}"/>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55245</xdr:rowOff>
    </xdr:to>
    <xdr:cxnSp macro="">
      <xdr:nvCxnSpPr>
        <xdr:cNvPr id="313" name="直線コネクタ 312">
          <a:extLst>
            <a:ext uri="{FF2B5EF4-FFF2-40B4-BE49-F238E27FC236}">
              <a16:creationId xmlns:a16="http://schemas.microsoft.com/office/drawing/2014/main" id="{68329B53-5798-442B-82B9-CC3660F2341B}"/>
            </a:ext>
          </a:extLst>
        </xdr:cNvPr>
        <xdr:cNvCxnSpPr/>
      </xdr:nvCxnSpPr>
      <xdr:spPr>
        <a:xfrm>
          <a:off x="1130300" y="143941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97200D29-F457-44C9-A3DC-E5B2709BBE63}"/>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EFF215CC-682C-4B5E-B1E3-527BF756779A}"/>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829B86AE-7424-4904-8201-CFCB66641329}"/>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C205224-8351-49AC-8F40-A21B38F70ADA}"/>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47641</xdr:rowOff>
    </xdr:from>
    <xdr:ext cx="405111" cy="259045"/>
    <xdr:sp macro="" textlink="">
      <xdr:nvSpPr>
        <xdr:cNvPr id="318" name="n_1mainValue【公営住宅】&#10;有形固定資産減価償却率">
          <a:extLst>
            <a:ext uri="{FF2B5EF4-FFF2-40B4-BE49-F238E27FC236}">
              <a16:creationId xmlns:a16="http://schemas.microsoft.com/office/drawing/2014/main" id="{A4928ED3-9BF2-4B9E-A163-E40EB4DF81AB}"/>
            </a:ext>
          </a:extLst>
        </xdr:cNvPr>
        <xdr:cNvSpPr txBox="1"/>
      </xdr:nvSpPr>
      <xdr:spPr>
        <a:xfrm>
          <a:off x="3582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158132</xdr:rowOff>
    </xdr:from>
    <xdr:ext cx="405111" cy="259045"/>
    <xdr:sp macro="" textlink="">
      <xdr:nvSpPr>
        <xdr:cNvPr id="319" name="n_2mainValue【公営住宅】&#10;有形固定資産減価償却率">
          <a:extLst>
            <a:ext uri="{FF2B5EF4-FFF2-40B4-BE49-F238E27FC236}">
              <a16:creationId xmlns:a16="http://schemas.microsoft.com/office/drawing/2014/main" id="{E29C9632-DB37-4D0F-90C4-14652923B0AE}"/>
            </a:ext>
          </a:extLst>
        </xdr:cNvPr>
        <xdr:cNvSpPr txBox="1"/>
      </xdr:nvSpPr>
      <xdr:spPr>
        <a:xfrm>
          <a:off x="2705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97172</xdr:rowOff>
    </xdr:from>
    <xdr:ext cx="405111" cy="259045"/>
    <xdr:sp macro="" textlink="">
      <xdr:nvSpPr>
        <xdr:cNvPr id="320" name="n_3mainValue【公営住宅】&#10;有形固定資産減価償却率">
          <a:extLst>
            <a:ext uri="{FF2B5EF4-FFF2-40B4-BE49-F238E27FC236}">
              <a16:creationId xmlns:a16="http://schemas.microsoft.com/office/drawing/2014/main" id="{25BE3E80-919F-48A4-883A-426510A9F753}"/>
            </a:ext>
          </a:extLst>
        </xdr:cNvPr>
        <xdr:cNvSpPr txBox="1"/>
      </xdr:nvSpPr>
      <xdr:spPr>
        <a:xfrm>
          <a:off x="1816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21" name="n_4mainValue【公営住宅】&#10;有形固定資産減価償却率">
          <a:extLst>
            <a:ext uri="{FF2B5EF4-FFF2-40B4-BE49-F238E27FC236}">
              <a16:creationId xmlns:a16="http://schemas.microsoft.com/office/drawing/2014/main" id="{8F446670-FF57-4555-A6A6-009744F7494A}"/>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E875110-79E6-4460-A654-4B11D60DA1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8A355C7-0C32-4B45-9EE8-2AAFE3D554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02E2C05-C6C6-45D4-832B-87461CE120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6D69FB6-67A7-477A-B4D4-F099CF1AC3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7775638-D2C8-4FDB-B886-F9EE58A2A8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35CC03A-E09A-48F6-84A4-0B8553E1C8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E237870-FDF9-4788-A56D-AADED71558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2548839-508D-4BEE-914F-A4D33A89EC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8748EC6-6694-4D85-80D5-5F7045DB0E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9C22D08-E94B-4BA4-8E39-09F3E517C9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989FD0A-3F31-4D9F-B263-FD5F0247F46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1299FB3-BAAA-41F7-8448-E36252C9F8D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8A71310-0A85-41E1-905C-60E25824CCB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4CAA67D-EA33-4DE4-83E0-BB9BE089A8C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C12B661-8D12-452B-85AE-32273594EA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829181B-1E23-4CE1-B24D-9397C352C1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A7A8740-2383-4289-9823-AE6D1E161A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1D53595-3921-43B8-A7F9-87D82276D79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D98AE26-0E87-4279-9785-E04539E346D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0FC34B2-B3E2-4688-84C1-9847EDD690C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7855152-8766-4657-8A7C-68A70B93B5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CF58F2E-CC7E-4E92-A543-E0A96D58B26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E70EEA5-1DCC-4238-98DA-82C18FA9DF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1E15C636-1612-4CFE-882A-CD432AD8AF3B}"/>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18D083B2-A75E-4991-9CBF-052B3782EF4E}"/>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7B82CF7-77BD-4287-97CB-BE582514DE4D}"/>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29059324-EE6F-43C7-BB77-23DBE3F4779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FAE7DC1C-AE6A-423C-B125-B92E749926DF}"/>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E4B22DB2-1429-4BB6-80AE-D4052C87B268}"/>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9DA688A5-5BEC-4625-88D1-219C563FABD6}"/>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CFFB559-F3F4-48D4-BB98-1364C7FE1FA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22800EF0-F8BD-42DB-91FC-797C37C951A9}"/>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B1487BC1-4349-4917-9375-F84FEB1A26A2}"/>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61F39833-91EF-45A7-8B1E-80DBCA8B801A}"/>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DE793B-2FF3-4D0F-A775-6B1A4702CA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D1DA6E8-43EA-4773-BBCF-5288855AFE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E1F6EB2-D3AD-47A3-9EB5-63C04728AD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ACE69A2-BF03-4FD3-B9EE-B049B00810B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183634A-53C0-4BD7-B55C-3F69CB65C6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61" name="楕円 360">
          <a:extLst>
            <a:ext uri="{FF2B5EF4-FFF2-40B4-BE49-F238E27FC236}">
              <a16:creationId xmlns:a16="http://schemas.microsoft.com/office/drawing/2014/main" id="{803C40C4-881E-4CFD-886E-C1CCDD0DBD4A}"/>
            </a:ext>
          </a:extLst>
        </xdr:cNvPr>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155464</xdr:rowOff>
    </xdr:from>
    <xdr:ext cx="469744" cy="259045"/>
    <xdr:sp macro="" textlink="">
      <xdr:nvSpPr>
        <xdr:cNvPr id="362" name="【公営住宅】&#10;一人当たり面積該当値テキスト">
          <a:extLst>
            <a:ext uri="{FF2B5EF4-FFF2-40B4-BE49-F238E27FC236}">
              <a16:creationId xmlns:a16="http://schemas.microsoft.com/office/drawing/2014/main" id="{38E03B87-075C-4B67-84D8-4DCDEAB40943}"/>
            </a:ext>
          </a:extLst>
        </xdr:cNvPr>
        <xdr:cNvSpPr txBox="1"/>
      </xdr:nvSpPr>
      <xdr:spPr>
        <a:xfrm>
          <a:off x="10515600"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12064</xdr:rowOff>
    </xdr:from>
    <xdr:to>
      <xdr:col>50</xdr:col>
      <xdr:colOff>165100</xdr:colOff>
      <xdr:row>85</xdr:row>
      <xdr:rowOff>113664</xdr:rowOff>
    </xdr:to>
    <xdr:sp macro="" textlink="">
      <xdr:nvSpPr>
        <xdr:cNvPr id="363" name="楕円 362">
          <a:extLst>
            <a:ext uri="{FF2B5EF4-FFF2-40B4-BE49-F238E27FC236}">
              <a16:creationId xmlns:a16="http://schemas.microsoft.com/office/drawing/2014/main" id="{67CB2031-3243-40F3-A9B0-216BBBFB6D86}"/>
            </a:ext>
          </a:extLst>
        </xdr:cNvPr>
        <xdr:cNvSpPr/>
      </xdr:nvSpPr>
      <xdr:spPr>
        <a:xfrm>
          <a:off x="9588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62864</xdr:rowOff>
    </xdr:to>
    <xdr:cxnSp macro="">
      <xdr:nvCxnSpPr>
        <xdr:cNvPr id="364" name="直線コネクタ 363">
          <a:extLst>
            <a:ext uri="{FF2B5EF4-FFF2-40B4-BE49-F238E27FC236}">
              <a16:creationId xmlns:a16="http://schemas.microsoft.com/office/drawing/2014/main" id="{D70D7CD5-5416-4446-87FC-5DE79CD69816}"/>
            </a:ext>
          </a:extLst>
        </xdr:cNvPr>
        <xdr:cNvCxnSpPr/>
      </xdr:nvCxnSpPr>
      <xdr:spPr>
        <a:xfrm flipV="1">
          <a:off x="9639300" y="1462963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15112</xdr:rowOff>
    </xdr:from>
    <xdr:to>
      <xdr:col>46</xdr:col>
      <xdr:colOff>38100</xdr:colOff>
      <xdr:row>85</xdr:row>
      <xdr:rowOff>116712</xdr:rowOff>
    </xdr:to>
    <xdr:sp macro="" textlink="">
      <xdr:nvSpPr>
        <xdr:cNvPr id="365" name="楕円 364">
          <a:extLst>
            <a:ext uri="{FF2B5EF4-FFF2-40B4-BE49-F238E27FC236}">
              <a16:creationId xmlns:a16="http://schemas.microsoft.com/office/drawing/2014/main" id="{8A8BF9FA-430D-485A-AA93-311E9426B5FA}"/>
            </a:ext>
          </a:extLst>
        </xdr:cNvPr>
        <xdr:cNvSpPr/>
      </xdr:nvSpPr>
      <xdr:spPr>
        <a:xfrm>
          <a:off x="8699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62864</xdr:rowOff>
    </xdr:from>
    <xdr:to>
      <xdr:col>50</xdr:col>
      <xdr:colOff>114300</xdr:colOff>
      <xdr:row>85</xdr:row>
      <xdr:rowOff>65912</xdr:rowOff>
    </xdr:to>
    <xdr:cxnSp macro="">
      <xdr:nvCxnSpPr>
        <xdr:cNvPr id="366" name="直線コネクタ 365">
          <a:extLst>
            <a:ext uri="{FF2B5EF4-FFF2-40B4-BE49-F238E27FC236}">
              <a16:creationId xmlns:a16="http://schemas.microsoft.com/office/drawing/2014/main" id="{BDBF83B6-79E6-4567-9C43-A594ABA65977}"/>
            </a:ext>
          </a:extLst>
        </xdr:cNvPr>
        <xdr:cNvCxnSpPr/>
      </xdr:nvCxnSpPr>
      <xdr:spPr>
        <a:xfrm flipV="1">
          <a:off x="8750300" y="146361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xdr:rowOff>
    </xdr:from>
    <xdr:to>
      <xdr:col>41</xdr:col>
      <xdr:colOff>101600</xdr:colOff>
      <xdr:row>85</xdr:row>
      <xdr:rowOff>106426</xdr:rowOff>
    </xdr:to>
    <xdr:sp macro="" textlink="">
      <xdr:nvSpPr>
        <xdr:cNvPr id="367" name="楕円 366">
          <a:extLst>
            <a:ext uri="{FF2B5EF4-FFF2-40B4-BE49-F238E27FC236}">
              <a16:creationId xmlns:a16="http://schemas.microsoft.com/office/drawing/2014/main" id="{D1BAB28D-85FD-4A75-A4D7-137917BF3B91}"/>
            </a:ext>
          </a:extLst>
        </xdr:cNvPr>
        <xdr:cNvSpPr/>
      </xdr:nvSpPr>
      <xdr:spPr>
        <a:xfrm>
          <a:off x="7810500" y="14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55626</xdr:rowOff>
    </xdr:from>
    <xdr:to>
      <xdr:col>45</xdr:col>
      <xdr:colOff>177800</xdr:colOff>
      <xdr:row>85</xdr:row>
      <xdr:rowOff>65912</xdr:rowOff>
    </xdr:to>
    <xdr:cxnSp macro="">
      <xdr:nvCxnSpPr>
        <xdr:cNvPr id="368" name="直線コネクタ 367">
          <a:extLst>
            <a:ext uri="{FF2B5EF4-FFF2-40B4-BE49-F238E27FC236}">
              <a16:creationId xmlns:a16="http://schemas.microsoft.com/office/drawing/2014/main" id="{B3A02E64-63C5-4BCE-828B-8EFB2D4868B6}"/>
            </a:ext>
          </a:extLst>
        </xdr:cNvPr>
        <xdr:cNvCxnSpPr/>
      </xdr:nvCxnSpPr>
      <xdr:spPr>
        <a:xfrm>
          <a:off x="7861300" y="1462887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11494</xdr:rowOff>
    </xdr:from>
    <xdr:to>
      <xdr:col>36</xdr:col>
      <xdr:colOff>165100</xdr:colOff>
      <xdr:row>85</xdr:row>
      <xdr:rowOff>113094</xdr:rowOff>
    </xdr:to>
    <xdr:sp macro="" textlink="">
      <xdr:nvSpPr>
        <xdr:cNvPr id="369" name="楕円 368">
          <a:extLst>
            <a:ext uri="{FF2B5EF4-FFF2-40B4-BE49-F238E27FC236}">
              <a16:creationId xmlns:a16="http://schemas.microsoft.com/office/drawing/2014/main" id="{D9568256-01AE-457B-A27F-47FAB82D5DA3}"/>
            </a:ext>
          </a:extLst>
        </xdr:cNvPr>
        <xdr:cNvSpPr/>
      </xdr:nvSpPr>
      <xdr:spPr>
        <a:xfrm>
          <a:off x="6921500" y="145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55626</xdr:rowOff>
    </xdr:from>
    <xdr:to>
      <xdr:col>41</xdr:col>
      <xdr:colOff>50800</xdr:colOff>
      <xdr:row>85</xdr:row>
      <xdr:rowOff>62294</xdr:rowOff>
    </xdr:to>
    <xdr:cxnSp macro="">
      <xdr:nvCxnSpPr>
        <xdr:cNvPr id="370" name="直線コネクタ 369">
          <a:extLst>
            <a:ext uri="{FF2B5EF4-FFF2-40B4-BE49-F238E27FC236}">
              <a16:creationId xmlns:a16="http://schemas.microsoft.com/office/drawing/2014/main" id="{DCBF2723-D78A-40FC-827F-978043A9A34C}"/>
            </a:ext>
          </a:extLst>
        </xdr:cNvPr>
        <xdr:cNvCxnSpPr/>
      </xdr:nvCxnSpPr>
      <xdr:spPr>
        <a:xfrm flipV="1">
          <a:off x="6972300" y="1462887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F0A0E455-3845-4C6B-92E9-2A5AACC23C4E}"/>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698CD176-4010-4878-81E6-D84AD7BB0CC6}"/>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76089</xdr:rowOff>
    </xdr:from>
    <xdr:ext cx="469744" cy="259045"/>
    <xdr:sp macro="" textlink="">
      <xdr:nvSpPr>
        <xdr:cNvPr id="373" name="n_3aveValue【公営住宅】&#10;一人当たり面積">
          <a:extLst>
            <a:ext uri="{FF2B5EF4-FFF2-40B4-BE49-F238E27FC236}">
              <a16:creationId xmlns:a16="http://schemas.microsoft.com/office/drawing/2014/main" id="{01A814BC-0B0E-4063-950F-5B2CB5E0E741}"/>
            </a:ext>
          </a:extLst>
        </xdr:cNvPr>
        <xdr:cNvSpPr txBox="1"/>
      </xdr:nvSpPr>
      <xdr:spPr>
        <a:xfrm>
          <a:off x="7626427" y="1430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97045</xdr:rowOff>
    </xdr:from>
    <xdr:ext cx="469744" cy="259045"/>
    <xdr:sp macro="" textlink="">
      <xdr:nvSpPr>
        <xdr:cNvPr id="374" name="n_4aveValue【公営住宅】&#10;一人当たり面積">
          <a:extLst>
            <a:ext uri="{FF2B5EF4-FFF2-40B4-BE49-F238E27FC236}">
              <a16:creationId xmlns:a16="http://schemas.microsoft.com/office/drawing/2014/main" id="{F02E4D60-2703-4486-BFF4-09E42676661F}"/>
            </a:ext>
          </a:extLst>
        </xdr:cNvPr>
        <xdr:cNvSpPr txBox="1"/>
      </xdr:nvSpPr>
      <xdr:spPr>
        <a:xfrm>
          <a:off x="6737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104791</xdr:rowOff>
    </xdr:from>
    <xdr:ext cx="469744" cy="259045"/>
    <xdr:sp macro="" textlink="">
      <xdr:nvSpPr>
        <xdr:cNvPr id="375" name="n_1mainValue【公営住宅】&#10;一人当たり面積">
          <a:extLst>
            <a:ext uri="{FF2B5EF4-FFF2-40B4-BE49-F238E27FC236}">
              <a16:creationId xmlns:a16="http://schemas.microsoft.com/office/drawing/2014/main" id="{93B518F2-E94B-4E40-AF5E-73305152FAD4}"/>
            </a:ext>
          </a:extLst>
        </xdr:cNvPr>
        <xdr:cNvSpPr txBox="1"/>
      </xdr:nvSpPr>
      <xdr:spPr>
        <a:xfrm>
          <a:off x="93917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107839</xdr:rowOff>
    </xdr:from>
    <xdr:ext cx="469744" cy="259045"/>
    <xdr:sp macro="" textlink="">
      <xdr:nvSpPr>
        <xdr:cNvPr id="376" name="n_2mainValue【公営住宅】&#10;一人当たり面積">
          <a:extLst>
            <a:ext uri="{FF2B5EF4-FFF2-40B4-BE49-F238E27FC236}">
              <a16:creationId xmlns:a16="http://schemas.microsoft.com/office/drawing/2014/main" id="{947E643B-0E2F-4CF7-9870-25A046088AF5}"/>
            </a:ext>
          </a:extLst>
        </xdr:cNvPr>
        <xdr:cNvSpPr txBox="1"/>
      </xdr:nvSpPr>
      <xdr:spPr>
        <a:xfrm>
          <a:off x="8515427" y="1468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97553</xdr:rowOff>
    </xdr:from>
    <xdr:ext cx="469744" cy="259045"/>
    <xdr:sp macro="" textlink="">
      <xdr:nvSpPr>
        <xdr:cNvPr id="377" name="n_3mainValue【公営住宅】&#10;一人当たり面積">
          <a:extLst>
            <a:ext uri="{FF2B5EF4-FFF2-40B4-BE49-F238E27FC236}">
              <a16:creationId xmlns:a16="http://schemas.microsoft.com/office/drawing/2014/main" id="{681DFB61-F34C-43A5-8DA9-A5CC2B202907}"/>
            </a:ext>
          </a:extLst>
        </xdr:cNvPr>
        <xdr:cNvSpPr txBox="1"/>
      </xdr:nvSpPr>
      <xdr:spPr>
        <a:xfrm>
          <a:off x="7626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104221</xdr:rowOff>
    </xdr:from>
    <xdr:ext cx="469744" cy="259045"/>
    <xdr:sp macro="" textlink="">
      <xdr:nvSpPr>
        <xdr:cNvPr id="378" name="n_4mainValue【公営住宅】&#10;一人当たり面積">
          <a:extLst>
            <a:ext uri="{FF2B5EF4-FFF2-40B4-BE49-F238E27FC236}">
              <a16:creationId xmlns:a16="http://schemas.microsoft.com/office/drawing/2014/main" id="{46462E19-C82D-45D6-B9C1-FB2260E09BEB}"/>
            </a:ext>
          </a:extLst>
        </xdr:cNvPr>
        <xdr:cNvSpPr txBox="1"/>
      </xdr:nvSpPr>
      <xdr:spPr>
        <a:xfrm>
          <a:off x="6737427" y="1467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D09E679-3331-481A-AD48-72F58AF5C7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2D9943D-A180-450B-89A7-DC4694518A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62C651F-D2F3-4469-8637-FD216AF766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4893FD4-A288-4CA7-B472-A56B1173A5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0DFB155-81BD-4531-838F-D69DD10AC2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0E7C206-610B-4A0C-B3DC-EEE6D8DC44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705D426-C884-4DD3-908E-03CD1BF5A1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BC8756F-88CE-4DED-8858-1DFF8274D19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EE4A037-4D0A-446F-8351-143A75FE74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FF913E4-2A97-411E-8C09-FD2257937AC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D892DE8-09C9-4651-8ACD-B2C2163A2A8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13A7415-E6E9-46F8-9EFF-F959EA0837B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300DF2F-9BA3-4D09-9DBA-2BC83F815C2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EC675D5-3555-4B99-A314-B288D6FA7D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C97B973-1F55-4CEC-B27F-8E51D64666C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B1BD32C8-05CC-463A-9CB8-25C30C8EA56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6E6C271-76CA-4CD1-B0A3-C6886A69D9D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E5F1132-50DC-4916-B01E-A53BA454246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BDE4F2E-9DAD-4900-A262-A2B52883D36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44C3138-4266-4126-9E12-9BA92D309E4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8A43A296-076C-4765-8E33-8A12CB5ACEB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BA1A845-A38B-4891-B0B0-479CC306E04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3EA1DE2-F280-4E77-B17C-962085CCF5D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0320566-F4D9-482C-811A-F52C06E0FB5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6186D061-FD5E-4682-8E2B-43591C3B67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BBAE42EA-5BD8-4CDE-8373-DE9AEFC5C004}"/>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4BD9EFB-8F91-4919-AD25-53FADDC9081A}"/>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41373ECD-E53C-434E-964D-1688DAA1FBB6}"/>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6BCA890D-2977-4200-9C2C-20E58848B025}"/>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8CA147FE-D3B9-4A06-A3F1-EB5BEF79492E}"/>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5DA77FFA-BA5C-4A15-A729-0FE62F4CF2D7}"/>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2B37CA03-FF20-4E30-8A89-AA442E398E4B}"/>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F37EFFE1-BDEF-464D-93CD-D5B547318479}"/>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DAAB811C-79A1-41C0-8B8C-377CBC1BB4C0}"/>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DE4DE0B9-7BFA-4207-B3C1-B9865C9AE8F4}"/>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4" name="フローチャート: 判断 413">
          <a:extLst>
            <a:ext uri="{FF2B5EF4-FFF2-40B4-BE49-F238E27FC236}">
              <a16:creationId xmlns:a16="http://schemas.microsoft.com/office/drawing/2014/main" id="{04239753-1090-49A1-A2D1-60C344621EFD}"/>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BAF7E5A-41DF-4F05-A36D-A92E35F77AC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E812C7C-1150-40C4-A2AC-5A1CB1C80C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2FE4720-188A-4211-BF74-6EC8DFB67B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FB55436-6936-4314-95B0-E4C8AC07E0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3542B02-0B92-4471-B449-213985426E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10705</xdr:rowOff>
    </xdr:from>
    <xdr:to>
      <xdr:col>24</xdr:col>
      <xdr:colOff>114300</xdr:colOff>
      <xdr:row>105</xdr:row>
      <xdr:rowOff>112305</xdr:rowOff>
    </xdr:to>
    <xdr:sp macro="" textlink="">
      <xdr:nvSpPr>
        <xdr:cNvPr id="420" name="楕円 419">
          <a:extLst>
            <a:ext uri="{FF2B5EF4-FFF2-40B4-BE49-F238E27FC236}">
              <a16:creationId xmlns:a16="http://schemas.microsoft.com/office/drawing/2014/main" id="{0001EE06-F8A4-421B-ABE0-FB7786D529B2}"/>
            </a:ext>
          </a:extLst>
        </xdr:cNvPr>
        <xdr:cNvSpPr/>
      </xdr:nvSpPr>
      <xdr:spPr>
        <a:xfrm>
          <a:off x="4584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33582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B1A652F-84C3-4275-9CF6-C385F4D6CE74}"/>
            </a:ext>
          </a:extLst>
        </xdr:cNvPr>
        <xdr:cNvSpPr txBox="1"/>
      </xdr:nvSpPr>
      <xdr:spPr>
        <a:xfrm>
          <a:off x="4673600" y="1786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22" name="楕円 421">
          <a:extLst>
            <a:ext uri="{FF2B5EF4-FFF2-40B4-BE49-F238E27FC236}">
              <a16:creationId xmlns:a16="http://schemas.microsoft.com/office/drawing/2014/main" id="{49AFA544-E4EE-487B-B8D7-9092F71BC4E6}"/>
            </a:ext>
          </a:extLst>
        </xdr:cNvPr>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61505</xdr:rowOff>
    </xdr:to>
    <xdr:cxnSp macro="">
      <xdr:nvCxnSpPr>
        <xdr:cNvPr id="423" name="直線コネクタ 422">
          <a:extLst>
            <a:ext uri="{FF2B5EF4-FFF2-40B4-BE49-F238E27FC236}">
              <a16:creationId xmlns:a16="http://schemas.microsoft.com/office/drawing/2014/main" id="{147018FA-D33D-44FD-AC8E-1487B5B780A7}"/>
            </a:ext>
          </a:extLst>
        </xdr:cNvPr>
        <xdr:cNvCxnSpPr/>
      </xdr:nvCxnSpPr>
      <xdr:spPr>
        <a:xfrm>
          <a:off x="3797300" y="180327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118473</xdr:rowOff>
    </xdr:from>
    <xdr:to>
      <xdr:col>15</xdr:col>
      <xdr:colOff>101600</xdr:colOff>
      <xdr:row>105</xdr:row>
      <xdr:rowOff>48623</xdr:rowOff>
    </xdr:to>
    <xdr:sp macro="" textlink="">
      <xdr:nvSpPr>
        <xdr:cNvPr id="424" name="楕円 423">
          <a:extLst>
            <a:ext uri="{FF2B5EF4-FFF2-40B4-BE49-F238E27FC236}">
              <a16:creationId xmlns:a16="http://schemas.microsoft.com/office/drawing/2014/main" id="{44A57CA1-97F5-4D5E-BE13-75EF7296D0AD}"/>
            </a:ext>
          </a:extLst>
        </xdr:cNvPr>
        <xdr:cNvSpPr/>
      </xdr:nvSpPr>
      <xdr:spPr>
        <a:xfrm>
          <a:off x="2857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169273</xdr:rowOff>
    </xdr:from>
    <xdr:to>
      <xdr:col>19</xdr:col>
      <xdr:colOff>177800</xdr:colOff>
      <xdr:row>105</xdr:row>
      <xdr:rowOff>30480</xdr:rowOff>
    </xdr:to>
    <xdr:cxnSp macro="">
      <xdr:nvCxnSpPr>
        <xdr:cNvPr id="425" name="直線コネクタ 424">
          <a:extLst>
            <a:ext uri="{FF2B5EF4-FFF2-40B4-BE49-F238E27FC236}">
              <a16:creationId xmlns:a16="http://schemas.microsoft.com/office/drawing/2014/main" id="{1B620797-A622-4774-9216-8C3C8DBEB248}"/>
            </a:ext>
          </a:extLst>
        </xdr:cNvPr>
        <xdr:cNvCxnSpPr/>
      </xdr:nvCxnSpPr>
      <xdr:spPr>
        <a:xfrm>
          <a:off x="2908300" y="1800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426" name="楕円 425">
          <a:extLst>
            <a:ext uri="{FF2B5EF4-FFF2-40B4-BE49-F238E27FC236}">
              <a16:creationId xmlns:a16="http://schemas.microsoft.com/office/drawing/2014/main" id="{7FE5BB80-A9D1-43E5-B250-CB7CE169C05F}"/>
            </a:ext>
          </a:extLst>
        </xdr:cNvPr>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169273</xdr:rowOff>
    </xdr:to>
    <xdr:cxnSp macro="">
      <xdr:nvCxnSpPr>
        <xdr:cNvPr id="427" name="直線コネクタ 426">
          <a:extLst>
            <a:ext uri="{FF2B5EF4-FFF2-40B4-BE49-F238E27FC236}">
              <a16:creationId xmlns:a16="http://schemas.microsoft.com/office/drawing/2014/main" id="{E1B42DF5-1497-4F27-BA15-08B3729BC236}"/>
            </a:ext>
          </a:extLst>
        </xdr:cNvPr>
        <xdr:cNvCxnSpPr/>
      </xdr:nvCxnSpPr>
      <xdr:spPr>
        <a:xfrm>
          <a:off x="2019300" y="179674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28" name="楕円 427">
          <a:extLst>
            <a:ext uri="{FF2B5EF4-FFF2-40B4-BE49-F238E27FC236}">
              <a16:creationId xmlns:a16="http://schemas.microsoft.com/office/drawing/2014/main" id="{B5EC9A36-5C54-4C72-83EE-BC01EC4E1ADA}"/>
            </a:ext>
          </a:extLst>
        </xdr:cNvPr>
        <xdr:cNvSpPr/>
      </xdr:nvSpPr>
      <xdr:spPr>
        <a:xfrm>
          <a:off x="1079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136616</xdr:rowOff>
    </xdr:to>
    <xdr:cxnSp macro="">
      <xdr:nvCxnSpPr>
        <xdr:cNvPr id="429" name="直線コネクタ 428">
          <a:extLst>
            <a:ext uri="{FF2B5EF4-FFF2-40B4-BE49-F238E27FC236}">
              <a16:creationId xmlns:a16="http://schemas.microsoft.com/office/drawing/2014/main" id="{33D873DC-B12C-41B6-8293-ECC19544C85D}"/>
            </a:ext>
          </a:extLst>
        </xdr:cNvPr>
        <xdr:cNvCxnSpPr/>
      </xdr:nvCxnSpPr>
      <xdr:spPr>
        <a:xfrm>
          <a:off x="1130300" y="179347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E1C06F6D-7B20-40B9-B57A-D72FAFADBFFB}"/>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0055EDFA-24F6-4C02-B6F5-98F569188063}"/>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CB5CC481-A559-4626-A792-AC19B10525A1}"/>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21789</xdr:rowOff>
    </xdr:from>
    <xdr:ext cx="405111" cy="259045"/>
    <xdr:sp macro="" textlink="">
      <xdr:nvSpPr>
        <xdr:cNvPr id="433" name="n_4aveValue【港湾・漁港】&#10;有形固定資産減価償却率">
          <a:extLst>
            <a:ext uri="{FF2B5EF4-FFF2-40B4-BE49-F238E27FC236}">
              <a16:creationId xmlns:a16="http://schemas.microsoft.com/office/drawing/2014/main" id="{5A0988B1-F205-42DC-AF5C-93734D453800}"/>
            </a:ext>
          </a:extLst>
        </xdr:cNvPr>
        <xdr:cNvSpPr txBox="1"/>
      </xdr:nvSpPr>
      <xdr:spPr>
        <a:xfrm>
          <a:off x="927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97807</xdr:rowOff>
    </xdr:from>
    <xdr:ext cx="405111" cy="259045"/>
    <xdr:sp macro="" textlink="">
      <xdr:nvSpPr>
        <xdr:cNvPr id="434" name="n_1mainValue【港湾・漁港】&#10;有形固定資産減価償却率">
          <a:extLst>
            <a:ext uri="{FF2B5EF4-FFF2-40B4-BE49-F238E27FC236}">
              <a16:creationId xmlns:a16="http://schemas.microsoft.com/office/drawing/2014/main" id="{496BEAB1-352E-4294-88F5-290216D64458}"/>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65150</xdr:rowOff>
    </xdr:from>
    <xdr:ext cx="405111" cy="259045"/>
    <xdr:sp macro="" textlink="">
      <xdr:nvSpPr>
        <xdr:cNvPr id="435" name="n_2mainValue【港湾・漁港】&#10;有形固定資産減価償却率">
          <a:extLst>
            <a:ext uri="{FF2B5EF4-FFF2-40B4-BE49-F238E27FC236}">
              <a16:creationId xmlns:a16="http://schemas.microsoft.com/office/drawing/2014/main" id="{F7E6F7F5-697D-494A-AF49-DF36B0286AF5}"/>
            </a:ext>
          </a:extLst>
        </xdr:cNvPr>
        <xdr:cNvSpPr txBox="1"/>
      </xdr:nvSpPr>
      <xdr:spPr>
        <a:xfrm>
          <a:off x="2705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436" name="n_3mainValue【港湾・漁港】&#10;有形固定資産減価償却率">
          <a:extLst>
            <a:ext uri="{FF2B5EF4-FFF2-40B4-BE49-F238E27FC236}">
              <a16:creationId xmlns:a16="http://schemas.microsoft.com/office/drawing/2014/main" id="{43A7B8E1-69F6-4A96-878F-7CD5D6F0B085}"/>
            </a:ext>
          </a:extLst>
        </xdr:cNvPr>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37" name="n_4mainValue【港湾・漁港】&#10;有形固定資産減価償却率">
          <a:extLst>
            <a:ext uri="{FF2B5EF4-FFF2-40B4-BE49-F238E27FC236}">
              <a16:creationId xmlns:a16="http://schemas.microsoft.com/office/drawing/2014/main" id="{5A009FDE-DA1A-4090-94BC-4EC5B5E2593D}"/>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F8778B0-1F61-4982-9318-5B7236ADFA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7A67C54-9B8F-4A1B-8112-E9217AA246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97188F3-218C-48D9-9736-B15A1358EB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6C6DC5D-2FC8-4401-943B-E96FF7C326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F3E2DBE-DD71-4B69-A84E-2F90ACEF8E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78E37F2-9630-4898-AA3B-13CC13A48C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BCDEAAF-72B8-4C82-A229-B1E31931CC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C2A3AD0-42C6-4AA0-81E9-4A934AB346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529C6B8-3962-4252-A3CD-811ADE09D5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C9ADEB1-13C1-4AA9-A6DF-E4EF14E15A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C9E48A9-B8A7-49C7-B435-8A65A06D283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B1B2F2BD-CDD8-40EC-95CB-9EA00F9C954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96F7490-ACE9-4090-A5E7-0F8E39FEF15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56D93AA8-5D5A-4F06-A6F0-25D8877759A7}"/>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3957DAF-B319-4551-99C4-56D89822DA9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7B24FE8F-73BF-4607-A2BE-4B2DD68CA9E1}"/>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262B3FA-1FDF-4025-A4C4-95C42475071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117FE347-84A4-4570-8FB6-62D3288F01AA}"/>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EC525287-5EF9-47EF-A4F0-25B1C4F32FA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CC0575EB-9B63-460B-8021-999799721B4C}"/>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3DBC8C9-4722-49D1-BBE1-670416124CA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76FCE488-BECC-4E9B-BDD5-7359BA70428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E2FB4F14-02CE-4713-B596-F0741707EDD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AB028500-7FA8-42EF-BE82-3D39FB013B5C}"/>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269C05C3-F874-45D3-A3D3-E8A1D32E13E6}"/>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96F5D81F-EA7E-4B48-B517-FF31EA2A3F27}"/>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12698099-5053-4B3F-8F80-9C9614E542ED}"/>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B4AD02E5-BEEC-4C1C-9B0C-CC0372564157}"/>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EF38C1-F53B-4FC2-9EF4-F335CFF894C7}"/>
            </a:ext>
          </a:extLst>
        </xdr:cNvPr>
        <xdr:cNvSpPr txBox="1"/>
      </xdr:nvSpPr>
      <xdr:spPr>
        <a:xfrm>
          <a:off x="10515600" y="181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CD17D5AC-3BE8-4CAC-BF2A-84B5EC8307D2}"/>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45FDCA65-B664-49D7-AAF7-8A10AABC1962}"/>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E0B9A3B1-4CCC-4C92-908D-099D46D286FD}"/>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0" name="フローチャート: 判断 469">
          <a:extLst>
            <a:ext uri="{FF2B5EF4-FFF2-40B4-BE49-F238E27FC236}">
              <a16:creationId xmlns:a16="http://schemas.microsoft.com/office/drawing/2014/main" id="{4FF48C75-3140-4A7F-96AF-1821C7E37B29}"/>
            </a:ext>
          </a:extLst>
        </xdr:cNvPr>
        <xdr:cNvSpPr/>
      </xdr:nvSpPr>
      <xdr:spPr>
        <a:xfrm>
          <a:off x="7810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1" name="フローチャート: 判断 470">
          <a:extLst>
            <a:ext uri="{FF2B5EF4-FFF2-40B4-BE49-F238E27FC236}">
              <a16:creationId xmlns:a16="http://schemas.microsoft.com/office/drawing/2014/main" id="{7FB719FC-003E-4448-AFBA-9FCD559F88C2}"/>
            </a:ext>
          </a:extLst>
        </xdr:cNvPr>
        <xdr:cNvSpPr/>
      </xdr:nvSpPr>
      <xdr:spPr>
        <a:xfrm>
          <a:off x="6921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82C27A-CA69-42E0-8AB3-C9D259DE6E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397ED68-5ABE-4E18-A9D1-643F8C1DC7E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EC29045-234C-4EE3-BE36-6B27DD3890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2C6567D-0697-416B-99C2-05B3AE7E860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8D05C6C-BEB3-48B8-B48A-082C16420E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46422</xdr:rowOff>
    </xdr:from>
    <xdr:to>
      <xdr:col>55</xdr:col>
      <xdr:colOff>50800</xdr:colOff>
      <xdr:row>108</xdr:row>
      <xdr:rowOff>148022</xdr:rowOff>
    </xdr:to>
    <xdr:sp macro="" textlink="">
      <xdr:nvSpPr>
        <xdr:cNvPr id="477" name="楕円 476">
          <a:extLst>
            <a:ext uri="{FF2B5EF4-FFF2-40B4-BE49-F238E27FC236}">
              <a16:creationId xmlns:a16="http://schemas.microsoft.com/office/drawing/2014/main" id="{86C9FE4F-110C-4B91-81C4-51C7671DFB60}"/>
            </a:ext>
          </a:extLst>
        </xdr:cNvPr>
        <xdr:cNvSpPr/>
      </xdr:nvSpPr>
      <xdr:spPr>
        <a:xfrm>
          <a:off x="10426700" y="185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132799</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AB578A8A-86DF-4B93-8DEA-2A83DD78AA6C}"/>
            </a:ext>
          </a:extLst>
        </xdr:cNvPr>
        <xdr:cNvSpPr txBox="1"/>
      </xdr:nvSpPr>
      <xdr:spPr>
        <a:xfrm>
          <a:off x="10515600" y="1847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47972</xdr:rowOff>
    </xdr:from>
    <xdr:to>
      <xdr:col>50</xdr:col>
      <xdr:colOff>165100</xdr:colOff>
      <xdr:row>108</xdr:row>
      <xdr:rowOff>149572</xdr:rowOff>
    </xdr:to>
    <xdr:sp macro="" textlink="">
      <xdr:nvSpPr>
        <xdr:cNvPr id="479" name="楕円 478">
          <a:extLst>
            <a:ext uri="{FF2B5EF4-FFF2-40B4-BE49-F238E27FC236}">
              <a16:creationId xmlns:a16="http://schemas.microsoft.com/office/drawing/2014/main" id="{14C25046-02ED-4F7A-82FD-6637E55AD228}"/>
            </a:ext>
          </a:extLst>
        </xdr:cNvPr>
        <xdr:cNvSpPr/>
      </xdr:nvSpPr>
      <xdr:spPr>
        <a:xfrm>
          <a:off x="9588500" y="185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97222</xdr:rowOff>
    </xdr:from>
    <xdr:to>
      <xdr:col>55</xdr:col>
      <xdr:colOff>0</xdr:colOff>
      <xdr:row>108</xdr:row>
      <xdr:rowOff>98772</xdr:rowOff>
    </xdr:to>
    <xdr:cxnSp macro="">
      <xdr:nvCxnSpPr>
        <xdr:cNvPr id="480" name="直線コネクタ 479">
          <a:extLst>
            <a:ext uri="{FF2B5EF4-FFF2-40B4-BE49-F238E27FC236}">
              <a16:creationId xmlns:a16="http://schemas.microsoft.com/office/drawing/2014/main" id="{837A7797-0C87-484C-81BC-690AADAC8C24}"/>
            </a:ext>
          </a:extLst>
        </xdr:cNvPr>
        <xdr:cNvCxnSpPr/>
      </xdr:nvCxnSpPr>
      <xdr:spPr>
        <a:xfrm flipV="1">
          <a:off x="9639300" y="18613822"/>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48724</xdr:rowOff>
    </xdr:from>
    <xdr:to>
      <xdr:col>46</xdr:col>
      <xdr:colOff>38100</xdr:colOff>
      <xdr:row>108</xdr:row>
      <xdr:rowOff>150324</xdr:rowOff>
    </xdr:to>
    <xdr:sp macro="" textlink="">
      <xdr:nvSpPr>
        <xdr:cNvPr id="481" name="楕円 480">
          <a:extLst>
            <a:ext uri="{FF2B5EF4-FFF2-40B4-BE49-F238E27FC236}">
              <a16:creationId xmlns:a16="http://schemas.microsoft.com/office/drawing/2014/main" id="{7D9CF689-AF5D-48FF-8D24-CF79C2D71BD5}"/>
            </a:ext>
          </a:extLst>
        </xdr:cNvPr>
        <xdr:cNvSpPr/>
      </xdr:nvSpPr>
      <xdr:spPr>
        <a:xfrm>
          <a:off x="8699500" y="185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98772</xdr:rowOff>
    </xdr:from>
    <xdr:to>
      <xdr:col>50</xdr:col>
      <xdr:colOff>114300</xdr:colOff>
      <xdr:row>108</xdr:row>
      <xdr:rowOff>99524</xdr:rowOff>
    </xdr:to>
    <xdr:cxnSp macro="">
      <xdr:nvCxnSpPr>
        <xdr:cNvPr id="482" name="直線コネクタ 481">
          <a:extLst>
            <a:ext uri="{FF2B5EF4-FFF2-40B4-BE49-F238E27FC236}">
              <a16:creationId xmlns:a16="http://schemas.microsoft.com/office/drawing/2014/main" id="{EB11D816-7E32-4C98-BAC5-43980BB8533D}"/>
            </a:ext>
          </a:extLst>
        </xdr:cNvPr>
        <xdr:cNvCxnSpPr/>
      </xdr:nvCxnSpPr>
      <xdr:spPr>
        <a:xfrm flipV="1">
          <a:off x="8750300" y="1861537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49998</xdr:rowOff>
    </xdr:from>
    <xdr:to>
      <xdr:col>41</xdr:col>
      <xdr:colOff>101600</xdr:colOff>
      <xdr:row>108</xdr:row>
      <xdr:rowOff>151598</xdr:rowOff>
    </xdr:to>
    <xdr:sp macro="" textlink="">
      <xdr:nvSpPr>
        <xdr:cNvPr id="483" name="楕円 482">
          <a:extLst>
            <a:ext uri="{FF2B5EF4-FFF2-40B4-BE49-F238E27FC236}">
              <a16:creationId xmlns:a16="http://schemas.microsoft.com/office/drawing/2014/main" id="{0155BF71-0917-45B0-9D22-44584C218481}"/>
            </a:ext>
          </a:extLst>
        </xdr:cNvPr>
        <xdr:cNvSpPr/>
      </xdr:nvSpPr>
      <xdr:spPr>
        <a:xfrm>
          <a:off x="7810500" y="185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99524</xdr:rowOff>
    </xdr:from>
    <xdr:to>
      <xdr:col>45</xdr:col>
      <xdr:colOff>177800</xdr:colOff>
      <xdr:row>108</xdr:row>
      <xdr:rowOff>100798</xdr:rowOff>
    </xdr:to>
    <xdr:cxnSp macro="">
      <xdr:nvCxnSpPr>
        <xdr:cNvPr id="484" name="直線コネクタ 483">
          <a:extLst>
            <a:ext uri="{FF2B5EF4-FFF2-40B4-BE49-F238E27FC236}">
              <a16:creationId xmlns:a16="http://schemas.microsoft.com/office/drawing/2014/main" id="{8872C4E4-735E-456A-BC6B-81CAA0B07F7A}"/>
            </a:ext>
          </a:extLst>
        </xdr:cNvPr>
        <xdr:cNvCxnSpPr/>
      </xdr:nvCxnSpPr>
      <xdr:spPr>
        <a:xfrm flipV="1">
          <a:off x="7861300" y="18616124"/>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51464</xdr:rowOff>
    </xdr:from>
    <xdr:to>
      <xdr:col>36</xdr:col>
      <xdr:colOff>165100</xdr:colOff>
      <xdr:row>108</xdr:row>
      <xdr:rowOff>153064</xdr:rowOff>
    </xdr:to>
    <xdr:sp macro="" textlink="">
      <xdr:nvSpPr>
        <xdr:cNvPr id="485" name="楕円 484">
          <a:extLst>
            <a:ext uri="{FF2B5EF4-FFF2-40B4-BE49-F238E27FC236}">
              <a16:creationId xmlns:a16="http://schemas.microsoft.com/office/drawing/2014/main" id="{3E2E0EDA-E11B-448B-90CE-EA4FE483C073}"/>
            </a:ext>
          </a:extLst>
        </xdr:cNvPr>
        <xdr:cNvSpPr/>
      </xdr:nvSpPr>
      <xdr:spPr>
        <a:xfrm>
          <a:off x="6921500" y="185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100798</xdr:rowOff>
    </xdr:from>
    <xdr:to>
      <xdr:col>41</xdr:col>
      <xdr:colOff>50800</xdr:colOff>
      <xdr:row>108</xdr:row>
      <xdr:rowOff>102264</xdr:rowOff>
    </xdr:to>
    <xdr:cxnSp macro="">
      <xdr:nvCxnSpPr>
        <xdr:cNvPr id="486" name="直線コネクタ 485">
          <a:extLst>
            <a:ext uri="{FF2B5EF4-FFF2-40B4-BE49-F238E27FC236}">
              <a16:creationId xmlns:a16="http://schemas.microsoft.com/office/drawing/2014/main" id="{5279B60B-2BB2-4C4B-BDF9-EE6D481DA2DC}"/>
            </a:ext>
          </a:extLst>
        </xdr:cNvPr>
        <xdr:cNvCxnSpPr/>
      </xdr:nvCxnSpPr>
      <xdr:spPr>
        <a:xfrm flipV="1">
          <a:off x="6972300" y="18617398"/>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777AE3CB-6F34-4E00-972A-B49FC67F6C15}"/>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5D67676E-77B8-476F-AFE7-6B24EAD019EE}"/>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B7024BE5-AE2D-4E4B-B971-2EB4C1BF9EEC}"/>
            </a:ext>
          </a:extLst>
        </xdr:cNvPr>
        <xdr:cNvSpPr txBox="1"/>
      </xdr:nvSpPr>
      <xdr:spPr>
        <a:xfrm>
          <a:off x="7561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F3F9AA9A-8DB7-4008-8114-DC3CAA9D1F47}"/>
            </a:ext>
          </a:extLst>
        </xdr:cNvPr>
        <xdr:cNvSpPr txBox="1"/>
      </xdr:nvSpPr>
      <xdr:spPr>
        <a:xfrm>
          <a:off x="6672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140699</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964802B0-A8F2-4893-82F1-9D0BF40906CB}"/>
            </a:ext>
          </a:extLst>
        </xdr:cNvPr>
        <xdr:cNvSpPr txBox="1"/>
      </xdr:nvSpPr>
      <xdr:spPr>
        <a:xfrm>
          <a:off x="9327095" y="186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141451</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CD4D27B4-7B31-42E6-A9EC-2923894B120F}"/>
            </a:ext>
          </a:extLst>
        </xdr:cNvPr>
        <xdr:cNvSpPr txBox="1"/>
      </xdr:nvSpPr>
      <xdr:spPr>
        <a:xfrm>
          <a:off x="8450795" y="1865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142725</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4568DD5-69C7-4864-B32C-304611A63A0C}"/>
            </a:ext>
          </a:extLst>
        </xdr:cNvPr>
        <xdr:cNvSpPr txBox="1"/>
      </xdr:nvSpPr>
      <xdr:spPr>
        <a:xfrm>
          <a:off x="7561795" y="186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144191</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54C001DC-AAA1-4219-B296-15B9535BD642}"/>
            </a:ext>
          </a:extLst>
        </xdr:cNvPr>
        <xdr:cNvSpPr txBox="1"/>
      </xdr:nvSpPr>
      <xdr:spPr>
        <a:xfrm>
          <a:off x="6672795" y="1866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2A707EB-819D-486F-AA75-948B12F156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D38FE85-9CFD-4B49-9207-1969BBBE03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6F67BCC-C6FD-46E5-B03F-E9A1244BB3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7151540-8528-4124-BE2C-8D738CB8FE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9908574-3AE9-46EF-B04E-0C9AEA47E6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8827807-BA81-4F35-ACA5-E95707CCF1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89111D0-CCEC-4B53-8CA2-F22ACF4D74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47DD391-BF42-437B-B509-73089C5230C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6B720F0-35C1-4799-B58B-BA3A76D896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7CE3AD9-EAEE-4762-9F06-8670E410F5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4DCF6C8-F765-4CE9-A34D-A0B8FABB4F9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7A4FF18-DB64-433F-9E53-E9B087EB64D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D5F7692-46B1-4500-AF95-35740E8EB0C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C184FAD0-2DDF-438F-88E8-B1F7E0F4596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783CAB08-66F7-423B-A875-DD1CEF50367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4A818F15-0978-4F7A-B1C0-435C6AA2B83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C495BAB-2996-4F5F-B664-682BDD4A8C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D754358-26D5-483C-A134-15A88B5104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85F4B5E-7336-44F1-9995-D2FD0B4296E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FB6F6B25-EFCE-4617-B0A9-FE0D56C7A4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1F04BE08-129B-41C2-B11F-7792728FB9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C78E917-10CF-4C6E-8CA1-4B189DB40C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69F944F-C372-452F-8D36-6FA7A8072E4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B78A4654-8E3E-4040-97CF-FC846053C7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96F5776B-FA14-493E-8BE1-FAEC7494F02C}"/>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FE51C70C-E790-48DC-AA17-E0EFDB61AF6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6E67AD6-34C0-4E66-9143-8952FFC23D4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5A22E433-67C3-425B-9650-D660A14A577F}"/>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EAD0E614-E6C4-4CB7-8322-22FA4B584351}"/>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1516C77A-1E56-4BEC-A709-F8E21B4099D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2D8A6D4A-E713-43D3-8943-F77EB60671BE}"/>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D33B51F8-4237-4C6C-948C-B96BA5A24D5B}"/>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348B28F4-CA3E-4829-B2A0-FEA79643CE98}"/>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28" name="フローチャート: 判断 527">
          <a:extLst>
            <a:ext uri="{FF2B5EF4-FFF2-40B4-BE49-F238E27FC236}">
              <a16:creationId xmlns:a16="http://schemas.microsoft.com/office/drawing/2014/main" id="{BF6E969E-47C4-42F3-88CC-3F4760B1CB5A}"/>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529" name="フローチャート: 判断 528">
          <a:extLst>
            <a:ext uri="{FF2B5EF4-FFF2-40B4-BE49-F238E27FC236}">
              <a16:creationId xmlns:a16="http://schemas.microsoft.com/office/drawing/2014/main" id="{3BB8556A-E9A4-494D-9FF5-0B10B2F7CF08}"/>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3DF61FF-8093-4704-A992-62686140ED3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CF201E6-C502-4918-9B64-E96A4A88B7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49A9FD6-AF4E-41C5-81CB-8291B94320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ED3ADFA-6540-4342-A96B-8034F77E6A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BF01E68-D080-4CA8-A368-480508C95F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35" name="楕円 534">
          <a:extLst>
            <a:ext uri="{FF2B5EF4-FFF2-40B4-BE49-F238E27FC236}">
              <a16:creationId xmlns:a16="http://schemas.microsoft.com/office/drawing/2014/main" id="{3E3FA35C-B0F9-4397-95C7-6142050B77B1}"/>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95267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83F478A6-2B83-4517-8E33-74B547F623BE}"/>
            </a:ext>
          </a:extLst>
        </xdr:cNvPr>
        <xdr:cNvSpPr txBox="1"/>
      </xdr:nvSpPr>
      <xdr:spPr>
        <a:xfrm>
          <a:off x="16357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537" name="楕円 536">
          <a:extLst>
            <a:ext uri="{FF2B5EF4-FFF2-40B4-BE49-F238E27FC236}">
              <a16:creationId xmlns:a16="http://schemas.microsoft.com/office/drawing/2014/main" id="{D3AA58C3-0602-4625-82B1-6F6D2864449B}"/>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167640</xdr:rowOff>
    </xdr:to>
    <xdr:cxnSp macro="">
      <xdr:nvCxnSpPr>
        <xdr:cNvPr id="538" name="直線コネクタ 537">
          <a:extLst>
            <a:ext uri="{FF2B5EF4-FFF2-40B4-BE49-F238E27FC236}">
              <a16:creationId xmlns:a16="http://schemas.microsoft.com/office/drawing/2014/main" id="{FB688FD2-FD01-48F1-8315-D95368039AC2}"/>
            </a:ext>
          </a:extLst>
        </xdr:cNvPr>
        <xdr:cNvCxnSpPr/>
      </xdr:nvCxnSpPr>
      <xdr:spPr>
        <a:xfrm>
          <a:off x="15481300" y="661606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158750</xdr:rowOff>
    </xdr:from>
    <xdr:to>
      <xdr:col>76</xdr:col>
      <xdr:colOff>165100</xdr:colOff>
      <xdr:row>38</xdr:row>
      <xdr:rowOff>88900</xdr:rowOff>
    </xdr:to>
    <xdr:sp macro="" textlink="">
      <xdr:nvSpPr>
        <xdr:cNvPr id="539" name="楕円 538">
          <a:extLst>
            <a:ext uri="{FF2B5EF4-FFF2-40B4-BE49-F238E27FC236}">
              <a16:creationId xmlns:a16="http://schemas.microsoft.com/office/drawing/2014/main" id="{84DF7BFA-9FA1-46D0-A17F-C47735197C1C}"/>
            </a:ext>
          </a:extLst>
        </xdr:cNvPr>
        <xdr:cNvSpPr/>
      </xdr:nvSpPr>
      <xdr:spPr>
        <a:xfrm>
          <a:off x="1454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38</xdr:row>
      <xdr:rowOff>100965</xdr:rowOff>
    </xdr:to>
    <xdr:cxnSp macro="">
      <xdr:nvCxnSpPr>
        <xdr:cNvPr id="540" name="直線コネクタ 539">
          <a:extLst>
            <a:ext uri="{FF2B5EF4-FFF2-40B4-BE49-F238E27FC236}">
              <a16:creationId xmlns:a16="http://schemas.microsoft.com/office/drawing/2014/main" id="{AAD9DF13-99C4-4EEE-81EB-59D8A09443E5}"/>
            </a:ext>
          </a:extLst>
        </xdr:cNvPr>
        <xdr:cNvCxnSpPr/>
      </xdr:nvCxnSpPr>
      <xdr:spPr>
        <a:xfrm>
          <a:off x="14592300" y="65532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1" name="楕円 540">
          <a:extLst>
            <a:ext uri="{FF2B5EF4-FFF2-40B4-BE49-F238E27FC236}">
              <a16:creationId xmlns:a16="http://schemas.microsoft.com/office/drawing/2014/main" id="{439EF628-4069-4EF7-A4D6-90A682B3B1E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38100</xdr:rowOff>
    </xdr:to>
    <xdr:cxnSp macro="">
      <xdr:nvCxnSpPr>
        <xdr:cNvPr id="542" name="直線コネクタ 541">
          <a:extLst>
            <a:ext uri="{FF2B5EF4-FFF2-40B4-BE49-F238E27FC236}">
              <a16:creationId xmlns:a16="http://schemas.microsoft.com/office/drawing/2014/main" id="{4C11344A-EABD-4916-87F9-75A45DF80FBC}"/>
            </a:ext>
          </a:extLst>
        </xdr:cNvPr>
        <xdr:cNvCxnSpPr/>
      </xdr:nvCxnSpPr>
      <xdr:spPr>
        <a:xfrm>
          <a:off x="13703300" y="64884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27305</xdr:rowOff>
    </xdr:from>
    <xdr:to>
      <xdr:col>67</xdr:col>
      <xdr:colOff>101600</xdr:colOff>
      <xdr:row>37</xdr:row>
      <xdr:rowOff>128905</xdr:rowOff>
    </xdr:to>
    <xdr:sp macro="" textlink="">
      <xdr:nvSpPr>
        <xdr:cNvPr id="543" name="楕円 542">
          <a:extLst>
            <a:ext uri="{FF2B5EF4-FFF2-40B4-BE49-F238E27FC236}">
              <a16:creationId xmlns:a16="http://schemas.microsoft.com/office/drawing/2014/main" id="{66341177-1C3C-4F5F-B367-08ADCF0C53F8}"/>
            </a:ext>
          </a:extLst>
        </xdr:cNvPr>
        <xdr:cNvSpPr/>
      </xdr:nvSpPr>
      <xdr:spPr>
        <a:xfrm>
          <a:off x="12763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78105</xdr:rowOff>
    </xdr:from>
    <xdr:to>
      <xdr:col>71</xdr:col>
      <xdr:colOff>177800</xdr:colOff>
      <xdr:row>37</xdr:row>
      <xdr:rowOff>144780</xdr:rowOff>
    </xdr:to>
    <xdr:cxnSp macro="">
      <xdr:nvCxnSpPr>
        <xdr:cNvPr id="544" name="直線コネクタ 543">
          <a:extLst>
            <a:ext uri="{FF2B5EF4-FFF2-40B4-BE49-F238E27FC236}">
              <a16:creationId xmlns:a16="http://schemas.microsoft.com/office/drawing/2014/main" id="{D4E38724-AB83-49E7-9AB4-574A19835259}"/>
            </a:ext>
          </a:extLst>
        </xdr:cNvPr>
        <xdr:cNvCxnSpPr/>
      </xdr:nvCxnSpPr>
      <xdr:spPr>
        <a:xfrm>
          <a:off x="12814300" y="64217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BB1C3EB1-C947-47D8-9F25-2CDBA0C214A2}"/>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85EF750C-5C34-4AE1-9367-6159366FD09A}"/>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739BECDD-5A14-4D6B-AEF1-1CEAF9BEAE30}"/>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6C5FE697-1695-48C8-8BAD-021CA289C6D4}"/>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18E8894D-9881-468E-B672-83495B00CE65}"/>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A7F198EB-8A76-485F-8132-C34C0195EF37}"/>
            </a:ext>
          </a:extLst>
        </xdr:cNvPr>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24184815-FC1A-49BC-9AA0-D193E2DA2CC2}"/>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CB04D76E-FF49-4AF3-BC36-01EA56614AA6}"/>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4947C83-670F-46D0-8DC7-EE0C406155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585246B-197B-442D-8335-035C211AD2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A506C81-659B-4AC4-8AA9-1B8F214BB3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FA0A6B4-FF3A-44DD-98D8-3FD343A536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40F3BAC5-4F80-498F-B112-A8E7E4F57C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0501C26-2809-4C27-B711-C3960B029E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BEB3C4C-472A-4FF8-9642-A9DE136A01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FED15584-219C-4050-AB21-F0CA345768F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5631A99-50E1-4200-8904-9E17D84B28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943F05D-4BFC-4C6E-BACA-18D7829938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69199BEE-305F-448B-8C2A-7AF503BF8B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E0CF1A25-610D-48E2-A8ED-0EDBD05365F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19D223A-0AE5-4ABA-9BCF-04B14BFBF57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7365B72B-B674-461E-B5C9-70D9FC9FC26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6E762BF0-0857-472D-9022-1BFE4BA3B47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C4C29D90-895A-4D43-A45C-44BF47595D3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6899E7D5-E307-47F9-BCD3-EC72CBEDC27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7E225B76-2A6B-464A-8B33-F4AF09CE7D1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1557CCAB-DA7E-451D-A18E-24270279D7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F3E6BE54-5A8B-472F-8BCC-56C3A92F8C0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57284FAD-1D22-4B39-A2A5-16533B13B1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A8E0384-BFB9-499E-B021-AAA9D416972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BE09D56D-DAAC-4C62-9C87-56B2192E3F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E1FB556B-AB77-4F31-978D-EC0683893B5C}"/>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988D5DF7-D637-4F73-8D43-3F7639F303E9}"/>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6C8FD3BD-F95F-4B3D-86B7-244196E66B5B}"/>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A441DC44-C16B-4007-B86D-49E9658D6185}"/>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11F0C53F-6045-4A95-8143-F1C7A8F10C59}"/>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F0F6B346-DE16-474D-A7CF-9B4687F0BFAE}"/>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5D9CEAB2-9B01-4573-B559-7BEF200C7D87}"/>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5AFAAAF4-8BC8-4667-8DF9-E5E7C798F6CA}"/>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6C2F2E95-EF29-42DE-A7A7-17E71A1F79F9}"/>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5" name="フローチャート: 判断 584">
          <a:extLst>
            <a:ext uri="{FF2B5EF4-FFF2-40B4-BE49-F238E27FC236}">
              <a16:creationId xmlns:a16="http://schemas.microsoft.com/office/drawing/2014/main" id="{19ABE424-7C40-473E-933E-C8CC89CA1B04}"/>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586" name="フローチャート: 判断 585">
          <a:extLst>
            <a:ext uri="{FF2B5EF4-FFF2-40B4-BE49-F238E27FC236}">
              <a16:creationId xmlns:a16="http://schemas.microsoft.com/office/drawing/2014/main" id="{DCD38084-BB21-4835-AEA4-4CF214ADF2B9}"/>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FF0BDD7-4E62-4800-B898-6F742A789E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B7E9185-2387-48BC-90FE-F23B120F034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72A4B43-31D8-4246-9F1F-A48FF85456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6E3356B-1284-445B-B95A-99F6A00B8E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09075FE-BF9A-4B84-8CAC-7F2E31C944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72390</xdr:rowOff>
    </xdr:from>
    <xdr:to>
      <xdr:col>116</xdr:col>
      <xdr:colOff>114300</xdr:colOff>
      <xdr:row>40</xdr:row>
      <xdr:rowOff>2540</xdr:rowOff>
    </xdr:to>
    <xdr:sp macro="" textlink="">
      <xdr:nvSpPr>
        <xdr:cNvPr id="592" name="楕円 591">
          <a:extLst>
            <a:ext uri="{FF2B5EF4-FFF2-40B4-BE49-F238E27FC236}">
              <a16:creationId xmlns:a16="http://schemas.microsoft.com/office/drawing/2014/main" id="{78FD4A3B-6F28-4D76-BC0F-CD73E555F814}"/>
            </a:ext>
          </a:extLst>
        </xdr:cNvPr>
        <xdr:cNvSpPr/>
      </xdr:nvSpPr>
      <xdr:spPr>
        <a:xfrm>
          <a:off x="221107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95267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5F3174A6-5F81-4828-9E6B-D0C1B4AEF77C}"/>
            </a:ext>
          </a:extLst>
        </xdr:cNvPr>
        <xdr:cNvSpPr txBox="1"/>
      </xdr:nvSpPr>
      <xdr:spPr>
        <a:xfrm>
          <a:off x="22199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85090</xdr:rowOff>
    </xdr:from>
    <xdr:to>
      <xdr:col>112</xdr:col>
      <xdr:colOff>38100</xdr:colOff>
      <xdr:row>40</xdr:row>
      <xdr:rowOff>15240</xdr:rowOff>
    </xdr:to>
    <xdr:sp macro="" textlink="">
      <xdr:nvSpPr>
        <xdr:cNvPr id="594" name="楕円 593">
          <a:extLst>
            <a:ext uri="{FF2B5EF4-FFF2-40B4-BE49-F238E27FC236}">
              <a16:creationId xmlns:a16="http://schemas.microsoft.com/office/drawing/2014/main" id="{65997659-8229-4D2F-B13E-C7AB6FED6EF5}"/>
            </a:ext>
          </a:extLst>
        </xdr:cNvPr>
        <xdr:cNvSpPr/>
      </xdr:nvSpPr>
      <xdr:spPr>
        <a:xfrm>
          <a:off x="21272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123190</xdr:rowOff>
    </xdr:from>
    <xdr:to>
      <xdr:col>116</xdr:col>
      <xdr:colOff>63500</xdr:colOff>
      <xdr:row>39</xdr:row>
      <xdr:rowOff>135890</xdr:rowOff>
    </xdr:to>
    <xdr:cxnSp macro="">
      <xdr:nvCxnSpPr>
        <xdr:cNvPr id="595" name="直線コネクタ 594">
          <a:extLst>
            <a:ext uri="{FF2B5EF4-FFF2-40B4-BE49-F238E27FC236}">
              <a16:creationId xmlns:a16="http://schemas.microsoft.com/office/drawing/2014/main" id="{BB4BB7C0-CAB1-4721-B944-F1C609B57317}"/>
            </a:ext>
          </a:extLst>
        </xdr:cNvPr>
        <xdr:cNvCxnSpPr/>
      </xdr:nvCxnSpPr>
      <xdr:spPr>
        <a:xfrm flipV="1">
          <a:off x="21323300" y="680974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90170</xdr:rowOff>
    </xdr:from>
    <xdr:to>
      <xdr:col>107</xdr:col>
      <xdr:colOff>101600</xdr:colOff>
      <xdr:row>40</xdr:row>
      <xdr:rowOff>20320</xdr:rowOff>
    </xdr:to>
    <xdr:sp macro="" textlink="">
      <xdr:nvSpPr>
        <xdr:cNvPr id="596" name="楕円 595">
          <a:extLst>
            <a:ext uri="{FF2B5EF4-FFF2-40B4-BE49-F238E27FC236}">
              <a16:creationId xmlns:a16="http://schemas.microsoft.com/office/drawing/2014/main" id="{F8616DE7-1D66-4B9B-BA62-335B22804D60}"/>
            </a:ext>
          </a:extLst>
        </xdr:cNvPr>
        <xdr:cNvSpPr/>
      </xdr:nvSpPr>
      <xdr:spPr>
        <a:xfrm>
          <a:off x="2038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135890</xdr:rowOff>
    </xdr:from>
    <xdr:to>
      <xdr:col>111</xdr:col>
      <xdr:colOff>177800</xdr:colOff>
      <xdr:row>39</xdr:row>
      <xdr:rowOff>140970</xdr:rowOff>
    </xdr:to>
    <xdr:cxnSp macro="">
      <xdr:nvCxnSpPr>
        <xdr:cNvPr id="597" name="直線コネクタ 596">
          <a:extLst>
            <a:ext uri="{FF2B5EF4-FFF2-40B4-BE49-F238E27FC236}">
              <a16:creationId xmlns:a16="http://schemas.microsoft.com/office/drawing/2014/main" id="{8C07F9FA-B54D-4CD8-8FF7-7B5FEEDEA2D1}"/>
            </a:ext>
          </a:extLst>
        </xdr:cNvPr>
        <xdr:cNvCxnSpPr/>
      </xdr:nvCxnSpPr>
      <xdr:spPr>
        <a:xfrm flipV="1">
          <a:off x="20434300" y="68224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100330</xdr:rowOff>
    </xdr:from>
    <xdr:to>
      <xdr:col>102</xdr:col>
      <xdr:colOff>165100</xdr:colOff>
      <xdr:row>40</xdr:row>
      <xdr:rowOff>30480</xdr:rowOff>
    </xdr:to>
    <xdr:sp macro="" textlink="">
      <xdr:nvSpPr>
        <xdr:cNvPr id="598" name="楕円 597">
          <a:extLst>
            <a:ext uri="{FF2B5EF4-FFF2-40B4-BE49-F238E27FC236}">
              <a16:creationId xmlns:a16="http://schemas.microsoft.com/office/drawing/2014/main" id="{89B792FF-09BC-4A8A-854F-8E55DD4FD680}"/>
            </a:ext>
          </a:extLst>
        </xdr:cNvPr>
        <xdr:cNvSpPr/>
      </xdr:nvSpPr>
      <xdr:spPr>
        <a:xfrm>
          <a:off x="19494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151130</xdr:rowOff>
    </xdr:to>
    <xdr:cxnSp macro="">
      <xdr:nvCxnSpPr>
        <xdr:cNvPr id="599" name="直線コネクタ 598">
          <a:extLst>
            <a:ext uri="{FF2B5EF4-FFF2-40B4-BE49-F238E27FC236}">
              <a16:creationId xmlns:a16="http://schemas.microsoft.com/office/drawing/2014/main" id="{14C3003B-5B5D-4CE4-9FF6-9CD94344BFB4}"/>
            </a:ext>
          </a:extLst>
        </xdr:cNvPr>
        <xdr:cNvCxnSpPr/>
      </xdr:nvCxnSpPr>
      <xdr:spPr>
        <a:xfrm flipV="1">
          <a:off x="19545300" y="68275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111760</xdr:rowOff>
    </xdr:from>
    <xdr:to>
      <xdr:col>98</xdr:col>
      <xdr:colOff>38100</xdr:colOff>
      <xdr:row>40</xdr:row>
      <xdr:rowOff>41910</xdr:rowOff>
    </xdr:to>
    <xdr:sp macro="" textlink="">
      <xdr:nvSpPr>
        <xdr:cNvPr id="600" name="楕円 599">
          <a:extLst>
            <a:ext uri="{FF2B5EF4-FFF2-40B4-BE49-F238E27FC236}">
              <a16:creationId xmlns:a16="http://schemas.microsoft.com/office/drawing/2014/main" id="{E8CBFD93-49A8-4B09-BEBE-DA36FF2A67CF}"/>
            </a:ext>
          </a:extLst>
        </xdr:cNvPr>
        <xdr:cNvSpPr/>
      </xdr:nvSpPr>
      <xdr:spPr>
        <a:xfrm>
          <a:off x="18605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151130</xdr:rowOff>
    </xdr:from>
    <xdr:to>
      <xdr:col>102</xdr:col>
      <xdr:colOff>114300</xdr:colOff>
      <xdr:row>39</xdr:row>
      <xdr:rowOff>162560</xdr:rowOff>
    </xdr:to>
    <xdr:cxnSp macro="">
      <xdr:nvCxnSpPr>
        <xdr:cNvPr id="601" name="直線コネクタ 600">
          <a:extLst>
            <a:ext uri="{FF2B5EF4-FFF2-40B4-BE49-F238E27FC236}">
              <a16:creationId xmlns:a16="http://schemas.microsoft.com/office/drawing/2014/main" id="{6E6BEDF5-032F-43DD-9185-0ABFE5F44ACE}"/>
            </a:ext>
          </a:extLst>
        </xdr:cNvPr>
        <xdr:cNvCxnSpPr/>
      </xdr:nvCxnSpPr>
      <xdr:spPr>
        <a:xfrm flipV="1">
          <a:off x="18656300" y="6837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5AB4DF55-B6D4-4ACC-8BB2-F1960EA7834A}"/>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C286B204-C688-4DB4-AEF4-DAA9FF3FF609}"/>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87FDCEF3-19A8-4CA7-AA89-1704024331BA}"/>
            </a:ext>
          </a:extLst>
        </xdr:cNvPr>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44748CFE-039A-4FAC-97EF-BB418E7BF9EF}"/>
            </a:ext>
          </a:extLst>
        </xdr:cNvPr>
        <xdr:cNvSpPr txBox="1"/>
      </xdr:nvSpPr>
      <xdr:spPr>
        <a:xfrm>
          <a:off x="18421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31767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DE48F4F6-0C31-4B74-A446-C3B211D73790}"/>
            </a:ext>
          </a:extLst>
        </xdr:cNvPr>
        <xdr:cNvSpPr txBox="1"/>
      </xdr:nvSpPr>
      <xdr:spPr>
        <a:xfrm>
          <a:off x="21075727" y="65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36847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91822924-0C3F-4A71-9096-45A914469086}"/>
            </a:ext>
          </a:extLst>
        </xdr:cNvPr>
        <xdr:cNvSpPr txBox="1"/>
      </xdr:nvSpPr>
      <xdr:spPr>
        <a:xfrm>
          <a:off x="20199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21607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A61EDB03-F6C0-48B4-8F2A-61D36A6FB4FC}"/>
            </a:ext>
          </a:extLst>
        </xdr:cNvPr>
        <xdr:cNvSpPr txBox="1"/>
      </xdr:nvSpPr>
      <xdr:spPr>
        <a:xfrm>
          <a:off x="19310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B2161E41-EAA9-4847-98AC-191E86900580}"/>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CBC150C2-76DE-4758-8339-297F70EFE6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BB75893-9731-4920-B4E0-CB0B3452EB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14C95A0-1E6A-41F2-8606-D35033ADA6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DA9C9F5F-33E3-4B24-AB1F-A921F3EF40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FD0DD826-483B-44B7-8B90-F8972058AC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CFA2097F-D077-4B4B-BF0E-D2BA087007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5FA3494A-98D1-4DE7-BDAF-055DDDF97C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4377AA05-621D-497E-98FA-EB63A0C29B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9FCD768-3BF6-46BA-98A9-135F210675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F9C65A1-9F37-4FAF-BCA0-949192C822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DE4C031-EBCC-4934-A59B-A47924AC7B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C7492616-4760-4C27-9645-8EABFA368C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EA6A89FD-E631-421F-A991-AB94B3E63BA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BED57AE6-11B8-439B-894A-1639253205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AFA93B95-D23C-4793-929E-9F9981B58C1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6C12BDEE-DD37-42C4-9325-AE0D939FA9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73F0359-421E-4A59-8340-751830A93B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62120360-6F88-484E-AC23-FF41B2A5EC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16E75AB7-6FE8-4C4A-9718-A5734892571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E86455E6-2790-423A-BEA8-7106E88DC98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8BBDAE94-5435-410F-99F3-7D43793979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9F183183-F267-4AF5-B6C0-085A927310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72AE066-8058-4217-A280-53581678E9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DCCE19B-3D21-4D89-8540-7869EBBB79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ABBFA137-7C4E-4211-956D-4867A1F99DB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6ADAEF57-9855-4FA4-A063-52A48914D0AA}"/>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8BFE457C-0AF4-4D7A-8030-A19B298BE4B4}"/>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9C83AD71-CF8E-48C1-9597-EF2A31ACFC13}"/>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0F07D5E4-20C9-48C2-93AD-26AF1874A60C}"/>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1007724A-683D-4AB1-B45D-B2A797BA9ECD}"/>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948166C6-B2D0-44C6-BBB8-15B8C7D41B98}"/>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6FA00EA8-3180-4903-B68D-B7609B68FC43}"/>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CCB54EB8-3164-4B4D-8E2D-2BE654A54E67}"/>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3" name="フローチャート: 判断 642">
          <a:extLst>
            <a:ext uri="{FF2B5EF4-FFF2-40B4-BE49-F238E27FC236}">
              <a16:creationId xmlns:a16="http://schemas.microsoft.com/office/drawing/2014/main" id="{010F45E9-920B-4734-B1DA-0F37B9DC63E1}"/>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4" name="フローチャート: 判断 643">
          <a:extLst>
            <a:ext uri="{FF2B5EF4-FFF2-40B4-BE49-F238E27FC236}">
              <a16:creationId xmlns:a16="http://schemas.microsoft.com/office/drawing/2014/main" id="{875D8E68-6714-4E36-937C-D3AA647C2B2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1FEA789-BBDC-4BE4-A65C-BE0E9E1FD58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A0398E-267C-4F47-B854-C88B98B823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922D367-3E74-4051-BA55-3653CCB792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5BB9CBA-ADB5-4408-BD00-D208056FDA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3158A3D-7635-4889-953C-4AA41288F5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650" name="楕円 649">
          <a:extLst>
            <a:ext uri="{FF2B5EF4-FFF2-40B4-BE49-F238E27FC236}">
              <a16:creationId xmlns:a16="http://schemas.microsoft.com/office/drawing/2014/main" id="{E4C93EC9-7C3B-408D-90AB-AC77F7F092DB}"/>
            </a:ext>
          </a:extLst>
        </xdr:cNvPr>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4AC9472-E673-4A36-B212-BCA366535210}"/>
            </a:ext>
          </a:extLst>
        </xdr:cNvPr>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652" name="楕円 651">
          <a:extLst>
            <a:ext uri="{FF2B5EF4-FFF2-40B4-BE49-F238E27FC236}">
              <a16:creationId xmlns:a16="http://schemas.microsoft.com/office/drawing/2014/main" id="{31F92E88-4DBE-40D8-8D03-FCFF644C8FDF}"/>
            </a:ext>
          </a:extLst>
        </xdr:cNvPr>
        <xdr:cNvSpPr/>
      </xdr:nvSpPr>
      <xdr:spPr>
        <a:xfrm>
          <a:off x="1543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53340</xdr:rowOff>
    </xdr:to>
    <xdr:cxnSp macro="">
      <xdr:nvCxnSpPr>
        <xdr:cNvPr id="653" name="直線コネクタ 652">
          <a:extLst>
            <a:ext uri="{FF2B5EF4-FFF2-40B4-BE49-F238E27FC236}">
              <a16:creationId xmlns:a16="http://schemas.microsoft.com/office/drawing/2014/main" id="{E32AE1A5-57C0-4055-BA01-D8C2A975644B}"/>
            </a:ext>
          </a:extLst>
        </xdr:cNvPr>
        <xdr:cNvCxnSpPr/>
      </xdr:nvCxnSpPr>
      <xdr:spPr>
        <a:xfrm>
          <a:off x="15481300" y="106718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654" name="楕円 653">
          <a:extLst>
            <a:ext uri="{FF2B5EF4-FFF2-40B4-BE49-F238E27FC236}">
              <a16:creationId xmlns:a16="http://schemas.microsoft.com/office/drawing/2014/main" id="{F83CC814-B015-459A-BB23-AD36299FF6D3}"/>
            </a:ext>
          </a:extLst>
        </xdr:cNvPr>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41910</xdr:rowOff>
    </xdr:to>
    <xdr:cxnSp macro="">
      <xdr:nvCxnSpPr>
        <xdr:cNvPr id="655" name="直線コネクタ 654">
          <a:extLst>
            <a:ext uri="{FF2B5EF4-FFF2-40B4-BE49-F238E27FC236}">
              <a16:creationId xmlns:a16="http://schemas.microsoft.com/office/drawing/2014/main" id="{A478BA89-143A-47E1-ACC3-1DF6967D8E1F}"/>
            </a:ext>
          </a:extLst>
        </xdr:cNvPr>
        <xdr:cNvCxnSpPr/>
      </xdr:nvCxnSpPr>
      <xdr:spPr>
        <a:xfrm>
          <a:off x="14592300" y="106584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656" name="楕円 655">
          <a:extLst>
            <a:ext uri="{FF2B5EF4-FFF2-40B4-BE49-F238E27FC236}">
              <a16:creationId xmlns:a16="http://schemas.microsoft.com/office/drawing/2014/main" id="{41AE6CD6-2C9B-4DF4-B909-84878F1CE606}"/>
            </a:ext>
          </a:extLst>
        </xdr:cNvPr>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28575</xdr:rowOff>
    </xdr:to>
    <xdr:cxnSp macro="">
      <xdr:nvCxnSpPr>
        <xdr:cNvPr id="657" name="直線コネクタ 656">
          <a:extLst>
            <a:ext uri="{FF2B5EF4-FFF2-40B4-BE49-F238E27FC236}">
              <a16:creationId xmlns:a16="http://schemas.microsoft.com/office/drawing/2014/main" id="{80AA7832-2F71-453A-BBB2-C80263FA393F}"/>
            </a:ext>
          </a:extLst>
        </xdr:cNvPr>
        <xdr:cNvCxnSpPr/>
      </xdr:nvCxnSpPr>
      <xdr:spPr>
        <a:xfrm>
          <a:off x="13703300" y="10618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86360</xdr:rowOff>
    </xdr:from>
    <xdr:to>
      <xdr:col>67</xdr:col>
      <xdr:colOff>101600</xdr:colOff>
      <xdr:row>62</xdr:row>
      <xdr:rowOff>16510</xdr:rowOff>
    </xdr:to>
    <xdr:sp macro="" textlink="">
      <xdr:nvSpPr>
        <xdr:cNvPr id="658" name="楕円 657">
          <a:extLst>
            <a:ext uri="{FF2B5EF4-FFF2-40B4-BE49-F238E27FC236}">
              <a16:creationId xmlns:a16="http://schemas.microsoft.com/office/drawing/2014/main" id="{56BCF285-72C3-4D1F-ADC8-73A65E8A49B0}"/>
            </a:ext>
          </a:extLst>
        </xdr:cNvPr>
        <xdr:cNvSpPr/>
      </xdr:nvSpPr>
      <xdr:spPr>
        <a:xfrm>
          <a:off x="1276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160020</xdr:rowOff>
    </xdr:to>
    <xdr:cxnSp macro="">
      <xdr:nvCxnSpPr>
        <xdr:cNvPr id="659" name="直線コネクタ 658">
          <a:extLst>
            <a:ext uri="{FF2B5EF4-FFF2-40B4-BE49-F238E27FC236}">
              <a16:creationId xmlns:a16="http://schemas.microsoft.com/office/drawing/2014/main" id="{73243229-28F6-4724-B4FA-681C5B6F18C5}"/>
            </a:ext>
          </a:extLst>
        </xdr:cNvPr>
        <xdr:cNvCxnSpPr/>
      </xdr:nvCxnSpPr>
      <xdr:spPr>
        <a:xfrm>
          <a:off x="12814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D07DD7FF-109F-4509-8576-9C7C0A168268}"/>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61" name="n_2aveValue【学校施設】&#10;有形固定資産減価償却率">
          <a:extLst>
            <a:ext uri="{FF2B5EF4-FFF2-40B4-BE49-F238E27FC236}">
              <a16:creationId xmlns:a16="http://schemas.microsoft.com/office/drawing/2014/main" id="{F4DD7335-33B0-4238-A151-69C2887B8113}"/>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62" name="n_3aveValue【学校施設】&#10;有形固定資産減価償却率">
          <a:extLst>
            <a:ext uri="{FF2B5EF4-FFF2-40B4-BE49-F238E27FC236}">
              <a16:creationId xmlns:a16="http://schemas.microsoft.com/office/drawing/2014/main" id="{17A34DEF-E065-4FC4-88B5-4046BD03BB67}"/>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3" name="n_4aveValue【学校施設】&#10;有形固定資産減価償却率">
          <a:extLst>
            <a:ext uri="{FF2B5EF4-FFF2-40B4-BE49-F238E27FC236}">
              <a16:creationId xmlns:a16="http://schemas.microsoft.com/office/drawing/2014/main" id="{ECAD2D9A-B8E8-46D7-BE39-BBC28022CECA}"/>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83837</xdr:rowOff>
    </xdr:from>
    <xdr:ext cx="405111" cy="259045"/>
    <xdr:sp macro="" textlink="">
      <xdr:nvSpPr>
        <xdr:cNvPr id="664" name="n_1mainValue【学校施設】&#10;有形固定資産減価償却率">
          <a:extLst>
            <a:ext uri="{FF2B5EF4-FFF2-40B4-BE49-F238E27FC236}">
              <a16:creationId xmlns:a16="http://schemas.microsoft.com/office/drawing/2014/main" id="{54CB9E4D-15B6-427E-8386-8112BA7B1326}"/>
            </a:ext>
          </a:extLst>
        </xdr:cNvPr>
        <xdr:cNvSpPr txBox="1"/>
      </xdr:nvSpPr>
      <xdr:spPr>
        <a:xfrm>
          <a:off x="15266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665" name="n_2mainValue【学校施設】&#10;有形固定資産減価償却率">
          <a:extLst>
            <a:ext uri="{FF2B5EF4-FFF2-40B4-BE49-F238E27FC236}">
              <a16:creationId xmlns:a16="http://schemas.microsoft.com/office/drawing/2014/main" id="{E24ADC97-EFCF-4236-9EEA-4C90D2E22A5D}"/>
            </a:ext>
          </a:extLst>
        </xdr:cNvPr>
        <xdr:cNvSpPr txBox="1"/>
      </xdr:nvSpPr>
      <xdr:spPr>
        <a:xfrm>
          <a:off x="14389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666" name="n_3mainValue【学校施設】&#10;有形固定資産減価償却率">
          <a:extLst>
            <a:ext uri="{FF2B5EF4-FFF2-40B4-BE49-F238E27FC236}">
              <a16:creationId xmlns:a16="http://schemas.microsoft.com/office/drawing/2014/main" id="{8067FDD3-B306-41EF-9BDE-C40983976FDE}"/>
            </a:ext>
          </a:extLst>
        </xdr:cNvPr>
        <xdr:cNvSpPr txBox="1"/>
      </xdr:nvSpPr>
      <xdr:spPr>
        <a:xfrm>
          <a:off x="13500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7637</xdr:rowOff>
    </xdr:from>
    <xdr:ext cx="405111" cy="259045"/>
    <xdr:sp macro="" textlink="">
      <xdr:nvSpPr>
        <xdr:cNvPr id="667" name="n_4mainValue【学校施設】&#10;有形固定資産減価償却率">
          <a:extLst>
            <a:ext uri="{FF2B5EF4-FFF2-40B4-BE49-F238E27FC236}">
              <a16:creationId xmlns:a16="http://schemas.microsoft.com/office/drawing/2014/main" id="{6AF7764B-BB01-4C39-9CC8-3F5E7789DDF9}"/>
            </a:ext>
          </a:extLst>
        </xdr:cNvPr>
        <xdr:cNvSpPr txBox="1"/>
      </xdr:nvSpPr>
      <xdr:spPr>
        <a:xfrm>
          <a:off x="12611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5376406E-A619-40CA-8BC4-2EA9E07E23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E3051400-FB31-4910-A846-B6B078502F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A895CADE-2854-4446-8009-15ACE83C68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C1EF091-9A28-42EC-A6BE-8A5F31B45E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1F7A7441-BC4B-4EA6-AA43-86D9DEC464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D05ADDA0-6849-4A6F-9E00-F452EA2AA0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4F21E3F-3009-4D2E-BC2D-9E49033629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227C7966-3FD0-4C8E-9E9D-E1834715B8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1319722E-CE93-4DB7-BB2C-6DE6B3EA7A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C774D93-3A77-4F6B-96E0-F1C39127CB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6B93989C-BC92-4082-963B-F4529183DE9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3267EA3-F7FE-443C-8A6D-7CF1DFDF9B7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9C357412-89B0-4614-AD2C-B878DE5C558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1BC843EF-CACE-4DC7-8D16-AAC14F444BF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1B2B1089-AC01-4463-9FBA-42021D1EB4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3FBFB82E-A6F8-4648-ACE4-B20A9569B5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93D117CB-1C78-434F-B795-B1DD97E0EEA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2720C89C-CEF9-45AC-93FA-3C8E4F475DA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6C1999D3-D134-496F-A46C-3509091E03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91EAB673-226B-41ED-A3EB-B3C350F22AB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6E7D51B5-1F42-44C1-8DC5-9562437ACD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1793052-F798-44D9-9F0D-19492022DB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8A1046B2-003A-4A89-AE7B-19A483FAC1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1DAE23EE-037C-4D22-A988-14D98F48B4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0E60E19A-5091-4319-A97B-E210D53FFE07}"/>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C0C30C85-DE09-40B6-9DD1-264388314032}"/>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1E35E408-FFF2-4078-A198-906F59FCEAF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3ADC1B5B-2FF2-42F3-B1B9-DB8C071EDAA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916C7564-029E-4E2E-8E20-162EA469D64E}"/>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697" name="【学校施設】&#10;一人当たり面積平均値テキスト">
          <a:extLst>
            <a:ext uri="{FF2B5EF4-FFF2-40B4-BE49-F238E27FC236}">
              <a16:creationId xmlns:a16="http://schemas.microsoft.com/office/drawing/2014/main" id="{5283666D-DBF2-4D4E-83F5-CB2F75F068F9}"/>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222F3C39-9A7D-41C2-908A-8F2F0C0BA57A}"/>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B762A657-DA24-46C1-98B8-EAB5E17B014D}"/>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6ACFD104-7C6A-4378-850E-86B6E6512A1B}"/>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701" name="フローチャート: 判断 700">
          <a:extLst>
            <a:ext uri="{FF2B5EF4-FFF2-40B4-BE49-F238E27FC236}">
              <a16:creationId xmlns:a16="http://schemas.microsoft.com/office/drawing/2014/main" id="{5C818090-9925-4B61-AA14-BF4BF650DEB0}"/>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702" name="フローチャート: 判断 701">
          <a:extLst>
            <a:ext uri="{FF2B5EF4-FFF2-40B4-BE49-F238E27FC236}">
              <a16:creationId xmlns:a16="http://schemas.microsoft.com/office/drawing/2014/main" id="{8C45E55A-81DC-4F99-A14B-F276923F6A10}"/>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06D0770-0C59-4AA2-A8D7-B7F90C6EA0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5B8130F-DCC0-4A76-9646-DE23669159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5FB7E82-8F59-4E11-8581-CC049D712D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910DC1E-B3FA-4226-B6BA-6AAE295B7F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C0751E2-455C-4591-9026-FBAFC03D92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xdr:rowOff>
    </xdr:from>
    <xdr:to>
      <xdr:col>116</xdr:col>
      <xdr:colOff>114300</xdr:colOff>
      <xdr:row>61</xdr:row>
      <xdr:rowOff>114046</xdr:rowOff>
    </xdr:to>
    <xdr:sp macro="" textlink="">
      <xdr:nvSpPr>
        <xdr:cNvPr id="708" name="楕円 707">
          <a:extLst>
            <a:ext uri="{FF2B5EF4-FFF2-40B4-BE49-F238E27FC236}">
              <a16:creationId xmlns:a16="http://schemas.microsoft.com/office/drawing/2014/main" id="{F588C2BB-4344-48D8-AFAA-DD267FB861AE}"/>
            </a:ext>
          </a:extLst>
        </xdr:cNvPr>
        <xdr:cNvSpPr/>
      </xdr:nvSpPr>
      <xdr:spPr>
        <a:xfrm>
          <a:off x="22110700" y="104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162323</xdr:rowOff>
    </xdr:from>
    <xdr:ext cx="469744" cy="259045"/>
    <xdr:sp macro="" textlink="">
      <xdr:nvSpPr>
        <xdr:cNvPr id="709" name="【学校施設】&#10;一人当たり面積該当値テキスト">
          <a:extLst>
            <a:ext uri="{FF2B5EF4-FFF2-40B4-BE49-F238E27FC236}">
              <a16:creationId xmlns:a16="http://schemas.microsoft.com/office/drawing/2014/main" id="{E9AC568B-33A9-419A-90EA-BCEA797C22CB}"/>
            </a:ext>
          </a:extLst>
        </xdr:cNvPr>
        <xdr:cNvSpPr txBox="1"/>
      </xdr:nvSpPr>
      <xdr:spPr>
        <a:xfrm>
          <a:off x="22199600" y="1044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37973</xdr:rowOff>
    </xdr:from>
    <xdr:to>
      <xdr:col>112</xdr:col>
      <xdr:colOff>38100</xdr:colOff>
      <xdr:row>61</xdr:row>
      <xdr:rowOff>139573</xdr:rowOff>
    </xdr:to>
    <xdr:sp macro="" textlink="">
      <xdr:nvSpPr>
        <xdr:cNvPr id="710" name="楕円 709">
          <a:extLst>
            <a:ext uri="{FF2B5EF4-FFF2-40B4-BE49-F238E27FC236}">
              <a16:creationId xmlns:a16="http://schemas.microsoft.com/office/drawing/2014/main" id="{BFC603CD-322F-43C5-9FE6-4FAC64C65C30}"/>
            </a:ext>
          </a:extLst>
        </xdr:cNvPr>
        <xdr:cNvSpPr/>
      </xdr:nvSpPr>
      <xdr:spPr>
        <a:xfrm>
          <a:off x="21272500" y="10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63246</xdr:rowOff>
    </xdr:from>
    <xdr:to>
      <xdr:col>116</xdr:col>
      <xdr:colOff>63500</xdr:colOff>
      <xdr:row>61</xdr:row>
      <xdr:rowOff>88773</xdr:rowOff>
    </xdr:to>
    <xdr:cxnSp macro="">
      <xdr:nvCxnSpPr>
        <xdr:cNvPr id="711" name="直線コネクタ 710">
          <a:extLst>
            <a:ext uri="{FF2B5EF4-FFF2-40B4-BE49-F238E27FC236}">
              <a16:creationId xmlns:a16="http://schemas.microsoft.com/office/drawing/2014/main" id="{50EA3397-859D-4315-B5EC-8DBFDE48AB16}"/>
            </a:ext>
          </a:extLst>
        </xdr:cNvPr>
        <xdr:cNvCxnSpPr/>
      </xdr:nvCxnSpPr>
      <xdr:spPr>
        <a:xfrm flipV="1">
          <a:off x="21323300" y="10521696"/>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50165</xdr:rowOff>
    </xdr:from>
    <xdr:to>
      <xdr:col>107</xdr:col>
      <xdr:colOff>101600</xdr:colOff>
      <xdr:row>61</xdr:row>
      <xdr:rowOff>151765</xdr:rowOff>
    </xdr:to>
    <xdr:sp macro="" textlink="">
      <xdr:nvSpPr>
        <xdr:cNvPr id="712" name="楕円 711">
          <a:extLst>
            <a:ext uri="{FF2B5EF4-FFF2-40B4-BE49-F238E27FC236}">
              <a16:creationId xmlns:a16="http://schemas.microsoft.com/office/drawing/2014/main" id="{6AE30633-1BE1-4923-BF05-5F4680ABE7FA}"/>
            </a:ext>
          </a:extLst>
        </xdr:cNvPr>
        <xdr:cNvSpPr/>
      </xdr:nvSpPr>
      <xdr:spPr>
        <a:xfrm>
          <a:off x="20383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88773</xdr:rowOff>
    </xdr:from>
    <xdr:to>
      <xdr:col>111</xdr:col>
      <xdr:colOff>177800</xdr:colOff>
      <xdr:row>61</xdr:row>
      <xdr:rowOff>100965</xdr:rowOff>
    </xdr:to>
    <xdr:cxnSp macro="">
      <xdr:nvCxnSpPr>
        <xdr:cNvPr id="713" name="直線コネクタ 712">
          <a:extLst>
            <a:ext uri="{FF2B5EF4-FFF2-40B4-BE49-F238E27FC236}">
              <a16:creationId xmlns:a16="http://schemas.microsoft.com/office/drawing/2014/main" id="{5A013700-062D-49D3-9FB9-17907224B36F}"/>
            </a:ext>
          </a:extLst>
        </xdr:cNvPr>
        <xdr:cNvCxnSpPr/>
      </xdr:nvCxnSpPr>
      <xdr:spPr>
        <a:xfrm flipV="1">
          <a:off x="20434300" y="1054722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70358</xdr:rowOff>
    </xdr:from>
    <xdr:to>
      <xdr:col>102</xdr:col>
      <xdr:colOff>165100</xdr:colOff>
      <xdr:row>62</xdr:row>
      <xdr:rowOff>508</xdr:rowOff>
    </xdr:to>
    <xdr:sp macro="" textlink="">
      <xdr:nvSpPr>
        <xdr:cNvPr id="714" name="楕円 713">
          <a:extLst>
            <a:ext uri="{FF2B5EF4-FFF2-40B4-BE49-F238E27FC236}">
              <a16:creationId xmlns:a16="http://schemas.microsoft.com/office/drawing/2014/main" id="{BCD0118D-7CA9-475A-93ED-AA7A7D7212A4}"/>
            </a:ext>
          </a:extLst>
        </xdr:cNvPr>
        <xdr:cNvSpPr/>
      </xdr:nvSpPr>
      <xdr:spPr>
        <a:xfrm>
          <a:off x="19494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100965</xdr:rowOff>
    </xdr:from>
    <xdr:to>
      <xdr:col>107</xdr:col>
      <xdr:colOff>50800</xdr:colOff>
      <xdr:row>61</xdr:row>
      <xdr:rowOff>121158</xdr:rowOff>
    </xdr:to>
    <xdr:cxnSp macro="">
      <xdr:nvCxnSpPr>
        <xdr:cNvPr id="715" name="直線コネクタ 714">
          <a:extLst>
            <a:ext uri="{FF2B5EF4-FFF2-40B4-BE49-F238E27FC236}">
              <a16:creationId xmlns:a16="http://schemas.microsoft.com/office/drawing/2014/main" id="{D236015B-99A6-4821-BFF3-0FE000D988C9}"/>
            </a:ext>
          </a:extLst>
        </xdr:cNvPr>
        <xdr:cNvCxnSpPr/>
      </xdr:nvCxnSpPr>
      <xdr:spPr>
        <a:xfrm flipV="1">
          <a:off x="19545300" y="1055941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94361</xdr:rowOff>
    </xdr:from>
    <xdr:to>
      <xdr:col>98</xdr:col>
      <xdr:colOff>38100</xdr:colOff>
      <xdr:row>62</xdr:row>
      <xdr:rowOff>24511</xdr:rowOff>
    </xdr:to>
    <xdr:sp macro="" textlink="">
      <xdr:nvSpPr>
        <xdr:cNvPr id="716" name="楕円 715">
          <a:extLst>
            <a:ext uri="{FF2B5EF4-FFF2-40B4-BE49-F238E27FC236}">
              <a16:creationId xmlns:a16="http://schemas.microsoft.com/office/drawing/2014/main" id="{6A79916E-A8F0-45E9-B379-0FEAB9E14F6C}"/>
            </a:ext>
          </a:extLst>
        </xdr:cNvPr>
        <xdr:cNvSpPr/>
      </xdr:nvSpPr>
      <xdr:spPr>
        <a:xfrm>
          <a:off x="18605500" y="105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121158</xdr:rowOff>
    </xdr:from>
    <xdr:to>
      <xdr:col>102</xdr:col>
      <xdr:colOff>114300</xdr:colOff>
      <xdr:row>61</xdr:row>
      <xdr:rowOff>145161</xdr:rowOff>
    </xdr:to>
    <xdr:cxnSp macro="">
      <xdr:nvCxnSpPr>
        <xdr:cNvPr id="717" name="直線コネクタ 716">
          <a:extLst>
            <a:ext uri="{FF2B5EF4-FFF2-40B4-BE49-F238E27FC236}">
              <a16:creationId xmlns:a16="http://schemas.microsoft.com/office/drawing/2014/main" id="{FDA2CB14-BC9B-4EF4-8556-F0D612911B09}"/>
            </a:ext>
          </a:extLst>
        </xdr:cNvPr>
        <xdr:cNvCxnSpPr/>
      </xdr:nvCxnSpPr>
      <xdr:spPr>
        <a:xfrm flipV="1">
          <a:off x="18656300" y="105796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718" name="n_1aveValue【学校施設】&#10;一人当たり面積">
          <a:extLst>
            <a:ext uri="{FF2B5EF4-FFF2-40B4-BE49-F238E27FC236}">
              <a16:creationId xmlns:a16="http://schemas.microsoft.com/office/drawing/2014/main" id="{76A42375-4566-493A-AD41-4C319651CE58}"/>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719" name="n_2aveValue【学校施設】&#10;一人当たり面積">
          <a:extLst>
            <a:ext uri="{FF2B5EF4-FFF2-40B4-BE49-F238E27FC236}">
              <a16:creationId xmlns:a16="http://schemas.microsoft.com/office/drawing/2014/main" id="{48C05031-D7A9-4E69-9C66-FB85272C78EE}"/>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720" name="n_3aveValue【学校施設】&#10;一人当たり面積">
          <a:extLst>
            <a:ext uri="{FF2B5EF4-FFF2-40B4-BE49-F238E27FC236}">
              <a16:creationId xmlns:a16="http://schemas.microsoft.com/office/drawing/2014/main" id="{4913F266-911A-4681-B5F2-37FA8B1A104E}"/>
            </a:ext>
          </a:extLst>
        </xdr:cNvPr>
        <xdr:cNvSpPr txBox="1"/>
      </xdr:nvSpPr>
      <xdr:spPr>
        <a:xfrm>
          <a:off x="19310427"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721" name="n_4aveValue【学校施設】&#10;一人当たり面積">
          <a:extLst>
            <a:ext uri="{FF2B5EF4-FFF2-40B4-BE49-F238E27FC236}">
              <a16:creationId xmlns:a16="http://schemas.microsoft.com/office/drawing/2014/main" id="{A851EED8-3227-422A-979E-D8F0FC22F2D8}"/>
            </a:ext>
          </a:extLst>
        </xdr:cNvPr>
        <xdr:cNvSpPr txBox="1"/>
      </xdr:nvSpPr>
      <xdr:spPr>
        <a:xfrm>
          <a:off x="18421427"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130700</xdr:rowOff>
    </xdr:from>
    <xdr:ext cx="469744" cy="259045"/>
    <xdr:sp macro="" textlink="">
      <xdr:nvSpPr>
        <xdr:cNvPr id="722" name="n_1mainValue【学校施設】&#10;一人当たり面積">
          <a:extLst>
            <a:ext uri="{FF2B5EF4-FFF2-40B4-BE49-F238E27FC236}">
              <a16:creationId xmlns:a16="http://schemas.microsoft.com/office/drawing/2014/main" id="{25E8747C-CEAD-42A0-A7FB-0F8E9F0EA2D0}"/>
            </a:ext>
          </a:extLst>
        </xdr:cNvPr>
        <xdr:cNvSpPr txBox="1"/>
      </xdr:nvSpPr>
      <xdr:spPr>
        <a:xfrm>
          <a:off x="21075727" y="10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142892</xdr:rowOff>
    </xdr:from>
    <xdr:ext cx="469744" cy="259045"/>
    <xdr:sp macro="" textlink="">
      <xdr:nvSpPr>
        <xdr:cNvPr id="723" name="n_2mainValue【学校施設】&#10;一人当たり面積">
          <a:extLst>
            <a:ext uri="{FF2B5EF4-FFF2-40B4-BE49-F238E27FC236}">
              <a16:creationId xmlns:a16="http://schemas.microsoft.com/office/drawing/2014/main" id="{4120F5AC-EC71-435A-9F0B-59CE57DE2179}"/>
            </a:ext>
          </a:extLst>
        </xdr:cNvPr>
        <xdr:cNvSpPr txBox="1"/>
      </xdr:nvSpPr>
      <xdr:spPr>
        <a:xfrm>
          <a:off x="20199427"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163085</xdr:rowOff>
    </xdr:from>
    <xdr:ext cx="469744" cy="259045"/>
    <xdr:sp macro="" textlink="">
      <xdr:nvSpPr>
        <xdr:cNvPr id="724" name="n_3mainValue【学校施設】&#10;一人当たり面積">
          <a:extLst>
            <a:ext uri="{FF2B5EF4-FFF2-40B4-BE49-F238E27FC236}">
              <a16:creationId xmlns:a16="http://schemas.microsoft.com/office/drawing/2014/main" id="{D6557FEE-4549-4E7E-91DD-B594404BBFA9}"/>
            </a:ext>
          </a:extLst>
        </xdr:cNvPr>
        <xdr:cNvSpPr txBox="1"/>
      </xdr:nvSpPr>
      <xdr:spPr>
        <a:xfrm>
          <a:off x="19310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15638</xdr:rowOff>
    </xdr:from>
    <xdr:ext cx="469744" cy="259045"/>
    <xdr:sp macro="" textlink="">
      <xdr:nvSpPr>
        <xdr:cNvPr id="725" name="n_4mainValue【学校施設】&#10;一人当たり面積">
          <a:extLst>
            <a:ext uri="{FF2B5EF4-FFF2-40B4-BE49-F238E27FC236}">
              <a16:creationId xmlns:a16="http://schemas.microsoft.com/office/drawing/2014/main" id="{987D7CEB-C10C-42A9-AB2C-E74EAB78E011}"/>
            </a:ext>
          </a:extLst>
        </xdr:cNvPr>
        <xdr:cNvSpPr txBox="1"/>
      </xdr:nvSpPr>
      <xdr:spPr>
        <a:xfrm>
          <a:off x="18421427" y="1064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56726CA-4265-4753-BFFB-26615F10B3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24B7C19D-986B-4F98-B09C-EDD33EAD0B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019E7D9-ED6E-43CA-99F9-D3ECC58DD2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CA5670E-3479-424D-96ED-8D8F00C7B9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E5C5A6C0-FE2E-4F2F-8DAA-DD152AC30D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F7E2B28-A032-4F3B-82B5-B59DB48938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99C6DB7D-86A5-49BC-815F-97D1A3E2B5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3947FD4F-ECA2-41FA-B199-0041EBA6ED8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14CDABFF-4A4A-4274-A0A4-AD2F0819B6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B8904B72-8CA6-46CF-90DE-2AE7B65659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8C3903E6-CE7F-4845-9CFB-8B90CD072E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D25F36E5-453C-448F-A95B-372BA9DF13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7F1E19E4-EDF6-41A1-A2FA-4265D2DDDA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807A75F9-3282-43A5-84B3-3ACCBADB5E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3788A5CF-B3C2-4C2E-B2A3-45FF6A76C1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6C3D0317-5F4A-4C44-AE7B-9618C2C5B16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F1756CB3-1345-423B-9F5F-509302C76D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6AB6E97B-A5D8-4B8F-B190-6966186EB9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7DC8E6B9-0032-4772-A2D1-CBDF12BFA03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598EE4B-B280-4F1B-9E55-CEE614D0F4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75C2C2BA-6538-4CEB-A8AB-BC6DD67CB8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D8191F8A-4758-41D9-9274-239EB1A65C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3D62E254-30EB-4F49-BF66-B9F381187F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B79D7B22-11C9-44BA-A08A-D7CD1008E4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C5110013-8CF9-4D08-BFD6-10B004EEDE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37ED84D7-7669-4F40-AB8E-0FB089340D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52A08F27-F879-47A1-B496-6097CE4802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D62DF530-CE97-4A5C-AF66-6C253D0309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FB899D53-F454-4C85-B170-0C176B06D41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FFCCAF77-B155-43A8-A789-B92474803F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C492D511-F7FE-417B-AEF6-2C358784223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A404C7D9-CD83-4F0E-9A4D-BECFE5DC05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792D1C76-5594-46B5-B061-5C219E7E006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18902D93-7811-4445-B8F3-71A38031D2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1D1F1949-55B7-490A-9724-11D9112B78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ACA60D87-3E5A-4D37-B7E1-8D1DFA42598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5602E29E-83BF-460E-823B-40357296B8A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20A4148-CE61-4E07-9E42-3857C3166B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1826668C-35C4-49B5-8E92-BC8BA0A46E8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A0F72B4B-5A52-4103-A3F7-1701CCA5AB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41B11D98-7D92-4125-930A-477347ABBE39}"/>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C2282C60-B45E-4D6B-BF20-A1B01F7FB25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644F1902-60F1-4EA1-BC94-587F7F164DE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401C7EAC-99BE-4B68-B2FA-76DFAAC0C0AD}"/>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91F00A10-A7F8-4569-961C-2B0C68A152A4}"/>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71" name="【公民館】&#10;有形固定資産減価償却率平均値テキスト">
          <a:extLst>
            <a:ext uri="{FF2B5EF4-FFF2-40B4-BE49-F238E27FC236}">
              <a16:creationId xmlns:a16="http://schemas.microsoft.com/office/drawing/2014/main" id="{30AF7CCE-EE70-4E6D-8E18-C4C39A52014A}"/>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55D69068-C851-449E-9B2C-1426BC8C7F55}"/>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766DED1B-58F3-4BD3-8B8D-3C840BB8B88F}"/>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719DC24F-8748-4AA4-A7EF-DC97AA1C7C14}"/>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5" name="フローチャート: 判断 774">
          <a:extLst>
            <a:ext uri="{FF2B5EF4-FFF2-40B4-BE49-F238E27FC236}">
              <a16:creationId xmlns:a16="http://schemas.microsoft.com/office/drawing/2014/main" id="{E2439096-CDC8-4882-9173-0BFAA7994751}"/>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BFBEC53C-6E6E-47EB-8F82-6BD5A3DA622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85AEA60-E33D-44CE-80E9-5D7F345D89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541AD01-782C-44FB-A787-9DCD6BDFE7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260CBF0-6D9D-413F-B08B-27F438D136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BBE24A7-23D5-49DF-BB3B-180BF3D2B2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F351B70-FB54-405C-B17B-E3F5EF0B62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82" name="楕円 781">
          <a:extLst>
            <a:ext uri="{FF2B5EF4-FFF2-40B4-BE49-F238E27FC236}">
              <a16:creationId xmlns:a16="http://schemas.microsoft.com/office/drawing/2014/main" id="{563DD47A-3206-4C7F-81C8-B565237046D6}"/>
            </a:ext>
          </a:extLst>
        </xdr:cNvPr>
        <xdr:cNvSpPr/>
      </xdr:nvSpPr>
      <xdr:spPr>
        <a:xfrm>
          <a:off x="16268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65422</xdr:rowOff>
    </xdr:from>
    <xdr:ext cx="405111" cy="259045"/>
    <xdr:sp macro="" textlink="">
      <xdr:nvSpPr>
        <xdr:cNvPr id="783" name="【公民館】&#10;有形固定資産減価償却率該当値テキスト">
          <a:extLst>
            <a:ext uri="{FF2B5EF4-FFF2-40B4-BE49-F238E27FC236}">
              <a16:creationId xmlns:a16="http://schemas.microsoft.com/office/drawing/2014/main" id="{1F1F760C-021D-4B8C-8F1B-3526DEA68773}"/>
            </a:ext>
          </a:extLst>
        </xdr:cNvPr>
        <xdr:cNvSpPr txBox="1"/>
      </xdr:nvSpPr>
      <xdr:spPr>
        <a:xfrm>
          <a:off x="16357600" y="1789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784" name="楕円 783">
          <a:extLst>
            <a:ext uri="{FF2B5EF4-FFF2-40B4-BE49-F238E27FC236}">
              <a16:creationId xmlns:a16="http://schemas.microsoft.com/office/drawing/2014/main" id="{C47E0092-20C3-485F-8E62-17A0D0E9A1FB}"/>
            </a:ext>
          </a:extLst>
        </xdr:cNvPr>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93345</xdr:rowOff>
    </xdr:to>
    <xdr:cxnSp macro="">
      <xdr:nvCxnSpPr>
        <xdr:cNvPr id="785" name="直線コネクタ 784">
          <a:extLst>
            <a:ext uri="{FF2B5EF4-FFF2-40B4-BE49-F238E27FC236}">
              <a16:creationId xmlns:a16="http://schemas.microsoft.com/office/drawing/2014/main" id="{EA35B7AB-7B5A-4CE8-A0C9-E8D5B765D13D}"/>
            </a:ext>
          </a:extLst>
        </xdr:cNvPr>
        <xdr:cNvCxnSpPr/>
      </xdr:nvCxnSpPr>
      <xdr:spPr>
        <a:xfrm>
          <a:off x="15481300" y="180651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86" name="楕円 785">
          <a:extLst>
            <a:ext uri="{FF2B5EF4-FFF2-40B4-BE49-F238E27FC236}">
              <a16:creationId xmlns:a16="http://schemas.microsoft.com/office/drawing/2014/main" id="{9FB6DA2B-6B1C-4DE6-8AC2-DD32E52AB1AD}"/>
            </a:ext>
          </a:extLst>
        </xdr:cNvPr>
        <xdr:cNvSpPr/>
      </xdr:nvSpPr>
      <xdr:spPr>
        <a:xfrm>
          <a:off x="1454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62864</xdr:rowOff>
    </xdr:to>
    <xdr:cxnSp macro="">
      <xdr:nvCxnSpPr>
        <xdr:cNvPr id="787" name="直線コネクタ 786">
          <a:extLst>
            <a:ext uri="{FF2B5EF4-FFF2-40B4-BE49-F238E27FC236}">
              <a16:creationId xmlns:a16="http://schemas.microsoft.com/office/drawing/2014/main" id="{371A1531-6D6C-4150-8E1C-BA939D275DA8}"/>
            </a:ext>
          </a:extLst>
        </xdr:cNvPr>
        <xdr:cNvCxnSpPr/>
      </xdr:nvCxnSpPr>
      <xdr:spPr>
        <a:xfrm>
          <a:off x="14592300" y="1803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8" name="楕円 787">
          <a:extLst>
            <a:ext uri="{FF2B5EF4-FFF2-40B4-BE49-F238E27FC236}">
              <a16:creationId xmlns:a16="http://schemas.microsoft.com/office/drawing/2014/main" id="{B232EFE5-1EFA-4C12-85A4-978B0E728DB5}"/>
            </a:ext>
          </a:extLst>
        </xdr:cNvPr>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34289</xdr:rowOff>
    </xdr:to>
    <xdr:cxnSp macro="">
      <xdr:nvCxnSpPr>
        <xdr:cNvPr id="789" name="直線コネクタ 788">
          <a:extLst>
            <a:ext uri="{FF2B5EF4-FFF2-40B4-BE49-F238E27FC236}">
              <a16:creationId xmlns:a16="http://schemas.microsoft.com/office/drawing/2014/main" id="{81598FFF-0325-46E1-B6EC-26833083525C}"/>
            </a:ext>
          </a:extLst>
        </xdr:cNvPr>
        <xdr:cNvCxnSpPr/>
      </xdr:nvCxnSpPr>
      <xdr:spPr>
        <a:xfrm>
          <a:off x="13703300" y="18021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790" name="楕円 789">
          <a:extLst>
            <a:ext uri="{FF2B5EF4-FFF2-40B4-BE49-F238E27FC236}">
              <a16:creationId xmlns:a16="http://schemas.microsoft.com/office/drawing/2014/main" id="{D1D62870-2B3C-4EC6-9B59-1C41C16AD198}"/>
            </a:ext>
          </a:extLst>
        </xdr:cNvPr>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160020</xdr:rowOff>
    </xdr:from>
    <xdr:to>
      <xdr:col>71</xdr:col>
      <xdr:colOff>177800</xdr:colOff>
      <xdr:row>105</xdr:row>
      <xdr:rowOff>19050</xdr:rowOff>
    </xdr:to>
    <xdr:cxnSp macro="">
      <xdr:nvCxnSpPr>
        <xdr:cNvPr id="791" name="直線コネクタ 790">
          <a:extLst>
            <a:ext uri="{FF2B5EF4-FFF2-40B4-BE49-F238E27FC236}">
              <a16:creationId xmlns:a16="http://schemas.microsoft.com/office/drawing/2014/main" id="{3B7A319D-2113-4B63-857E-54E6B54B0C16}"/>
            </a:ext>
          </a:extLst>
        </xdr:cNvPr>
        <xdr:cNvCxnSpPr/>
      </xdr:nvCxnSpPr>
      <xdr:spPr>
        <a:xfrm>
          <a:off x="12814300" y="1799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92" name="n_1aveValue【公民館】&#10;有形固定資産減価償却率">
          <a:extLst>
            <a:ext uri="{FF2B5EF4-FFF2-40B4-BE49-F238E27FC236}">
              <a16:creationId xmlns:a16="http://schemas.microsoft.com/office/drawing/2014/main" id="{12640CEB-DEC1-4975-9566-2E506F01564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3" name="n_2aveValue【公民館】&#10;有形固定資産減価償却率">
          <a:extLst>
            <a:ext uri="{FF2B5EF4-FFF2-40B4-BE49-F238E27FC236}">
              <a16:creationId xmlns:a16="http://schemas.microsoft.com/office/drawing/2014/main" id="{20F24B72-A12F-4CA8-B9A1-F603674914C8}"/>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94" name="n_3aveValue【公民館】&#10;有形固定資産減価償却率">
          <a:extLst>
            <a:ext uri="{FF2B5EF4-FFF2-40B4-BE49-F238E27FC236}">
              <a16:creationId xmlns:a16="http://schemas.microsoft.com/office/drawing/2014/main" id="{FE534DE7-9799-4389-A2F4-C368E584745D}"/>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95" name="n_4aveValue【公民館】&#10;有形固定資産減価償却率">
          <a:extLst>
            <a:ext uri="{FF2B5EF4-FFF2-40B4-BE49-F238E27FC236}">
              <a16:creationId xmlns:a16="http://schemas.microsoft.com/office/drawing/2014/main" id="{C05AF699-83E4-48B6-A741-0C764ADB780C}"/>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130191</xdr:rowOff>
    </xdr:from>
    <xdr:ext cx="405111" cy="259045"/>
    <xdr:sp macro="" textlink="">
      <xdr:nvSpPr>
        <xdr:cNvPr id="796" name="n_1mainValue【公民館】&#10;有形固定資産減価償却率">
          <a:extLst>
            <a:ext uri="{FF2B5EF4-FFF2-40B4-BE49-F238E27FC236}">
              <a16:creationId xmlns:a16="http://schemas.microsoft.com/office/drawing/2014/main" id="{9D24FA56-CF11-43D5-A36A-F17F8367D27D}"/>
            </a:ext>
          </a:extLst>
        </xdr:cNvPr>
        <xdr:cNvSpPr txBox="1"/>
      </xdr:nvSpPr>
      <xdr:spPr>
        <a:xfrm>
          <a:off x="152660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797" name="n_2mainValue【公民館】&#10;有形固定資産減価償却率">
          <a:extLst>
            <a:ext uri="{FF2B5EF4-FFF2-40B4-BE49-F238E27FC236}">
              <a16:creationId xmlns:a16="http://schemas.microsoft.com/office/drawing/2014/main" id="{B6B0B682-8E6C-49F9-8FE1-45FC615A3731}"/>
            </a:ext>
          </a:extLst>
        </xdr:cNvPr>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8" name="n_3mainValue【公民館】&#10;有形固定資産減価償却率">
          <a:extLst>
            <a:ext uri="{FF2B5EF4-FFF2-40B4-BE49-F238E27FC236}">
              <a16:creationId xmlns:a16="http://schemas.microsoft.com/office/drawing/2014/main" id="{8C00AA43-24BC-4F93-B522-FE8E5FD44061}"/>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55897</xdr:rowOff>
    </xdr:from>
    <xdr:ext cx="405111" cy="259045"/>
    <xdr:sp macro="" textlink="">
      <xdr:nvSpPr>
        <xdr:cNvPr id="799" name="n_4mainValue【公民館】&#10;有形固定資産減価償却率">
          <a:extLst>
            <a:ext uri="{FF2B5EF4-FFF2-40B4-BE49-F238E27FC236}">
              <a16:creationId xmlns:a16="http://schemas.microsoft.com/office/drawing/2014/main" id="{4E0EDA9B-0CD6-42B1-959A-37C62F1C4BE7}"/>
            </a:ext>
          </a:extLst>
        </xdr:cNvPr>
        <xdr:cNvSpPr txBox="1"/>
      </xdr:nvSpPr>
      <xdr:spPr>
        <a:xfrm>
          <a:off x="126117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69F146D-9E82-46CF-B39B-4D080B3FEF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8AB860B-1030-4781-8010-DF936F9FDA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F8B29A66-5051-4A2B-B5C8-8917388B49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0ED8DAE-6D75-4966-8D1A-1BF8ABE263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B1366584-6A71-4D78-AD98-C47BFA7081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F1BF0561-57C1-4400-A93D-CA04B952C3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F412B4B-12E6-4567-A22C-6350859420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6ECB1FC4-77B7-4A19-A7B3-506CA767F9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EE99DCA-022D-44B6-948B-0ADB0AD2F3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A2C651D-DF1B-448C-8944-E8107C257D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1C55C10-E800-4083-BF3C-FFBD2CE2844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AE8ECC12-DB22-4B48-8E05-0A2B0765106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AE57FA96-0948-4366-87DA-B09543DAEA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780908B9-16E1-403E-AD71-DAE50A7160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12FA79EB-40D3-41BF-9502-9EBE0B28459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AAF9B611-28C3-4551-ABEB-E57D009FD1B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8FA099DE-8F74-4AC9-A342-C871311CFDC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6D830A8A-A503-48B0-8FEF-7DD45A56CA5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FB8434CF-4A31-4CE4-93E5-9FF14D25DBC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FBB803D4-8EE0-4068-8F92-62BD2248810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F128BDB-2BAD-4736-AAD6-34D4405921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5065E358-9803-4BDC-AB96-76927F3536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133A422D-2985-4958-84A4-2EE03B357B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F771E6AF-4F58-4310-AF8D-131276EA65E4}"/>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E83E6B1A-6369-48E2-847E-83363B1A2EF8}"/>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0C8ECC2E-82BF-4B67-89E3-11725A79038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273B67BF-FA69-4602-A62F-4707ED25553B}"/>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448A0D3B-429F-49CE-AE10-29B69778D8F3}"/>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8" name="【公民館】&#10;一人当たり面積平均値テキスト">
          <a:extLst>
            <a:ext uri="{FF2B5EF4-FFF2-40B4-BE49-F238E27FC236}">
              <a16:creationId xmlns:a16="http://schemas.microsoft.com/office/drawing/2014/main" id="{A7140FEE-AB45-46E0-A19D-002107F6B8BD}"/>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97F02C1C-E7D8-4C0D-A8F3-4A4816394903}"/>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BD7FE304-613F-4C75-974B-4123398B1D56}"/>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D9BAFDC0-025C-4C36-BEBB-CB79B47736A2}"/>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832" name="フローチャート: 判断 831">
          <a:extLst>
            <a:ext uri="{FF2B5EF4-FFF2-40B4-BE49-F238E27FC236}">
              <a16:creationId xmlns:a16="http://schemas.microsoft.com/office/drawing/2014/main" id="{8FE6961E-621F-4B38-9FB5-67641B9BEA42}"/>
            </a:ext>
          </a:extLst>
        </xdr:cNvPr>
        <xdr:cNvSpPr/>
      </xdr:nvSpPr>
      <xdr:spPr>
        <a:xfrm>
          <a:off x="19494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833" name="フローチャート: 判断 832">
          <a:extLst>
            <a:ext uri="{FF2B5EF4-FFF2-40B4-BE49-F238E27FC236}">
              <a16:creationId xmlns:a16="http://schemas.microsoft.com/office/drawing/2014/main" id="{33EC5146-F6CA-4564-B993-4C1BA24BE4EF}"/>
            </a:ext>
          </a:extLst>
        </xdr:cNvPr>
        <xdr:cNvSpPr/>
      </xdr:nvSpPr>
      <xdr:spPr>
        <a:xfrm>
          <a:off x="18605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5E44F72-2AA8-48B3-BB58-DFE9F4E8F4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B05C6FC-E04E-490A-8D6C-DD96600449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38EBA9A-2627-4266-A93E-20AEB592AE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3A0481D-365C-4622-B9D0-4D8456552D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349965C-90F2-4E3E-926D-B79E1F59AE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839" name="楕円 838">
          <a:extLst>
            <a:ext uri="{FF2B5EF4-FFF2-40B4-BE49-F238E27FC236}">
              <a16:creationId xmlns:a16="http://schemas.microsoft.com/office/drawing/2014/main" id="{B77EF41B-4D6A-4B7D-BFDD-B2D3D3BE0A8D}"/>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840" name="【公民館】&#10;一人当たり面積該当値テキスト">
          <a:extLst>
            <a:ext uri="{FF2B5EF4-FFF2-40B4-BE49-F238E27FC236}">
              <a16:creationId xmlns:a16="http://schemas.microsoft.com/office/drawing/2014/main" id="{3BBBB110-4BCE-445E-8462-B51CAA9BC429}"/>
            </a:ext>
          </a:extLst>
        </xdr:cNvPr>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54356</xdr:rowOff>
    </xdr:from>
    <xdr:to>
      <xdr:col>112</xdr:col>
      <xdr:colOff>38100</xdr:colOff>
      <xdr:row>107</xdr:row>
      <xdr:rowOff>155956</xdr:rowOff>
    </xdr:to>
    <xdr:sp macro="" textlink="">
      <xdr:nvSpPr>
        <xdr:cNvPr id="841" name="楕円 840">
          <a:extLst>
            <a:ext uri="{FF2B5EF4-FFF2-40B4-BE49-F238E27FC236}">
              <a16:creationId xmlns:a16="http://schemas.microsoft.com/office/drawing/2014/main" id="{D4C7F788-446F-4B8A-A612-D8F28EFB4D7C}"/>
            </a:ext>
          </a:extLst>
        </xdr:cNvPr>
        <xdr:cNvSpPr/>
      </xdr:nvSpPr>
      <xdr:spPr>
        <a:xfrm>
          <a:off x="212725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105156</xdr:rowOff>
    </xdr:to>
    <xdr:cxnSp macro="">
      <xdr:nvCxnSpPr>
        <xdr:cNvPr id="842" name="直線コネクタ 841">
          <a:extLst>
            <a:ext uri="{FF2B5EF4-FFF2-40B4-BE49-F238E27FC236}">
              <a16:creationId xmlns:a16="http://schemas.microsoft.com/office/drawing/2014/main" id="{87C09D27-C521-4B37-84E5-9F41A269ADA5}"/>
            </a:ext>
          </a:extLst>
        </xdr:cNvPr>
        <xdr:cNvCxnSpPr/>
      </xdr:nvCxnSpPr>
      <xdr:spPr>
        <a:xfrm flipV="1">
          <a:off x="21323300" y="18444211"/>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57404</xdr:rowOff>
    </xdr:from>
    <xdr:to>
      <xdr:col>107</xdr:col>
      <xdr:colOff>101600</xdr:colOff>
      <xdr:row>107</xdr:row>
      <xdr:rowOff>159004</xdr:rowOff>
    </xdr:to>
    <xdr:sp macro="" textlink="">
      <xdr:nvSpPr>
        <xdr:cNvPr id="843" name="楕円 842">
          <a:extLst>
            <a:ext uri="{FF2B5EF4-FFF2-40B4-BE49-F238E27FC236}">
              <a16:creationId xmlns:a16="http://schemas.microsoft.com/office/drawing/2014/main" id="{CB0CF071-478D-4FAF-A6A9-74BFA7CF76C1}"/>
            </a:ext>
          </a:extLst>
        </xdr:cNvPr>
        <xdr:cNvSpPr/>
      </xdr:nvSpPr>
      <xdr:spPr>
        <a:xfrm>
          <a:off x="20383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105156</xdr:rowOff>
    </xdr:from>
    <xdr:to>
      <xdr:col>111</xdr:col>
      <xdr:colOff>177800</xdr:colOff>
      <xdr:row>107</xdr:row>
      <xdr:rowOff>108204</xdr:rowOff>
    </xdr:to>
    <xdr:cxnSp macro="">
      <xdr:nvCxnSpPr>
        <xdr:cNvPr id="844" name="直線コネクタ 843">
          <a:extLst>
            <a:ext uri="{FF2B5EF4-FFF2-40B4-BE49-F238E27FC236}">
              <a16:creationId xmlns:a16="http://schemas.microsoft.com/office/drawing/2014/main" id="{27A07751-C865-4E93-904E-B726A5817B36}"/>
            </a:ext>
          </a:extLst>
        </xdr:cNvPr>
        <xdr:cNvCxnSpPr/>
      </xdr:nvCxnSpPr>
      <xdr:spPr>
        <a:xfrm flipV="1">
          <a:off x="20434300" y="1845030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52832</xdr:rowOff>
    </xdr:from>
    <xdr:to>
      <xdr:col>102</xdr:col>
      <xdr:colOff>165100</xdr:colOff>
      <xdr:row>107</xdr:row>
      <xdr:rowOff>154432</xdr:rowOff>
    </xdr:to>
    <xdr:sp macro="" textlink="">
      <xdr:nvSpPr>
        <xdr:cNvPr id="845" name="楕円 844">
          <a:extLst>
            <a:ext uri="{FF2B5EF4-FFF2-40B4-BE49-F238E27FC236}">
              <a16:creationId xmlns:a16="http://schemas.microsoft.com/office/drawing/2014/main" id="{32BB769B-265D-4EE6-9C44-58104F5B7541}"/>
            </a:ext>
          </a:extLst>
        </xdr:cNvPr>
        <xdr:cNvSpPr/>
      </xdr:nvSpPr>
      <xdr:spPr>
        <a:xfrm>
          <a:off x="19494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108204</xdr:rowOff>
    </xdr:to>
    <xdr:cxnSp macro="">
      <xdr:nvCxnSpPr>
        <xdr:cNvPr id="846" name="直線コネクタ 845">
          <a:extLst>
            <a:ext uri="{FF2B5EF4-FFF2-40B4-BE49-F238E27FC236}">
              <a16:creationId xmlns:a16="http://schemas.microsoft.com/office/drawing/2014/main" id="{ADEF4023-001A-4D1D-B5AD-6FD2738E1593}"/>
            </a:ext>
          </a:extLst>
        </xdr:cNvPr>
        <xdr:cNvCxnSpPr/>
      </xdr:nvCxnSpPr>
      <xdr:spPr>
        <a:xfrm>
          <a:off x="19545300" y="1844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58928</xdr:rowOff>
    </xdr:from>
    <xdr:to>
      <xdr:col>98</xdr:col>
      <xdr:colOff>38100</xdr:colOff>
      <xdr:row>107</xdr:row>
      <xdr:rowOff>160528</xdr:rowOff>
    </xdr:to>
    <xdr:sp macro="" textlink="">
      <xdr:nvSpPr>
        <xdr:cNvPr id="847" name="楕円 846">
          <a:extLst>
            <a:ext uri="{FF2B5EF4-FFF2-40B4-BE49-F238E27FC236}">
              <a16:creationId xmlns:a16="http://schemas.microsoft.com/office/drawing/2014/main" id="{C7BA40B3-4032-47B1-BE4E-15F566520247}"/>
            </a:ext>
          </a:extLst>
        </xdr:cNvPr>
        <xdr:cNvSpPr/>
      </xdr:nvSpPr>
      <xdr:spPr>
        <a:xfrm>
          <a:off x="18605500" y="18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103632</xdr:rowOff>
    </xdr:from>
    <xdr:to>
      <xdr:col>102</xdr:col>
      <xdr:colOff>114300</xdr:colOff>
      <xdr:row>107</xdr:row>
      <xdr:rowOff>109728</xdr:rowOff>
    </xdr:to>
    <xdr:cxnSp macro="">
      <xdr:nvCxnSpPr>
        <xdr:cNvPr id="848" name="直線コネクタ 847">
          <a:extLst>
            <a:ext uri="{FF2B5EF4-FFF2-40B4-BE49-F238E27FC236}">
              <a16:creationId xmlns:a16="http://schemas.microsoft.com/office/drawing/2014/main" id="{A3580776-9513-4ECE-B2D1-1DFF5E2C1D7B}"/>
            </a:ext>
          </a:extLst>
        </xdr:cNvPr>
        <xdr:cNvCxnSpPr/>
      </xdr:nvCxnSpPr>
      <xdr:spPr>
        <a:xfrm flipV="1">
          <a:off x="18656300" y="1844878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9" name="n_1aveValue【公民館】&#10;一人当たり面積">
          <a:extLst>
            <a:ext uri="{FF2B5EF4-FFF2-40B4-BE49-F238E27FC236}">
              <a16:creationId xmlns:a16="http://schemas.microsoft.com/office/drawing/2014/main" id="{289E8CE8-CC2C-4DB5-B228-4D01D7D04BC5}"/>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50" name="n_2aveValue【公民館】&#10;一人当たり面積">
          <a:extLst>
            <a:ext uri="{FF2B5EF4-FFF2-40B4-BE49-F238E27FC236}">
              <a16:creationId xmlns:a16="http://schemas.microsoft.com/office/drawing/2014/main" id="{CC450851-B231-41DF-84EE-5E2CF4908C9F}"/>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851" name="n_3aveValue【公民館】&#10;一人当たり面積">
          <a:extLst>
            <a:ext uri="{FF2B5EF4-FFF2-40B4-BE49-F238E27FC236}">
              <a16:creationId xmlns:a16="http://schemas.microsoft.com/office/drawing/2014/main" id="{0CEB768E-BE90-42B9-9BD0-7E861EF82C58}"/>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27703</xdr:rowOff>
    </xdr:from>
    <xdr:ext cx="469744" cy="259045"/>
    <xdr:sp macro="" textlink="">
      <xdr:nvSpPr>
        <xdr:cNvPr id="852" name="n_4aveValue【公民館】&#10;一人当たり面積">
          <a:extLst>
            <a:ext uri="{FF2B5EF4-FFF2-40B4-BE49-F238E27FC236}">
              <a16:creationId xmlns:a16="http://schemas.microsoft.com/office/drawing/2014/main" id="{FD92F688-7FE3-4AA7-A6DA-FF6AF6BE4FDD}"/>
            </a:ext>
          </a:extLst>
        </xdr:cNvPr>
        <xdr:cNvSpPr txBox="1"/>
      </xdr:nvSpPr>
      <xdr:spPr>
        <a:xfrm>
          <a:off x="18421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147083</xdr:rowOff>
    </xdr:from>
    <xdr:ext cx="469744" cy="259045"/>
    <xdr:sp macro="" textlink="">
      <xdr:nvSpPr>
        <xdr:cNvPr id="853" name="n_1mainValue【公民館】&#10;一人当たり面積">
          <a:extLst>
            <a:ext uri="{FF2B5EF4-FFF2-40B4-BE49-F238E27FC236}">
              <a16:creationId xmlns:a16="http://schemas.microsoft.com/office/drawing/2014/main" id="{C0236BDA-F394-4FB3-A1AD-6E9E6C238128}"/>
            </a:ext>
          </a:extLst>
        </xdr:cNvPr>
        <xdr:cNvSpPr txBox="1"/>
      </xdr:nvSpPr>
      <xdr:spPr>
        <a:xfrm>
          <a:off x="210757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150131</xdr:rowOff>
    </xdr:from>
    <xdr:ext cx="469744" cy="259045"/>
    <xdr:sp macro="" textlink="">
      <xdr:nvSpPr>
        <xdr:cNvPr id="854" name="n_2mainValue【公民館】&#10;一人当たり面積">
          <a:extLst>
            <a:ext uri="{FF2B5EF4-FFF2-40B4-BE49-F238E27FC236}">
              <a16:creationId xmlns:a16="http://schemas.microsoft.com/office/drawing/2014/main" id="{BD4AC3B8-5405-4B98-BA32-53DC76FCE610}"/>
            </a:ext>
          </a:extLst>
        </xdr:cNvPr>
        <xdr:cNvSpPr txBox="1"/>
      </xdr:nvSpPr>
      <xdr:spPr>
        <a:xfrm>
          <a:off x="20199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145559</xdr:rowOff>
    </xdr:from>
    <xdr:ext cx="469744" cy="259045"/>
    <xdr:sp macro="" textlink="">
      <xdr:nvSpPr>
        <xdr:cNvPr id="855" name="n_3mainValue【公民館】&#10;一人当たり面積">
          <a:extLst>
            <a:ext uri="{FF2B5EF4-FFF2-40B4-BE49-F238E27FC236}">
              <a16:creationId xmlns:a16="http://schemas.microsoft.com/office/drawing/2014/main" id="{42E2245A-256B-401E-9591-7D4E088814A3}"/>
            </a:ext>
          </a:extLst>
        </xdr:cNvPr>
        <xdr:cNvSpPr txBox="1"/>
      </xdr:nvSpPr>
      <xdr:spPr>
        <a:xfrm>
          <a:off x="19310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151655</xdr:rowOff>
    </xdr:from>
    <xdr:ext cx="469744" cy="259045"/>
    <xdr:sp macro="" textlink="">
      <xdr:nvSpPr>
        <xdr:cNvPr id="856" name="n_4mainValue【公民館】&#10;一人当たり面積">
          <a:extLst>
            <a:ext uri="{FF2B5EF4-FFF2-40B4-BE49-F238E27FC236}">
              <a16:creationId xmlns:a16="http://schemas.microsoft.com/office/drawing/2014/main" id="{12E346BF-2BF1-46A9-A070-85F364D499CC}"/>
            </a:ext>
          </a:extLst>
        </xdr:cNvPr>
        <xdr:cNvSpPr txBox="1"/>
      </xdr:nvSpPr>
      <xdr:spPr>
        <a:xfrm>
          <a:off x="18421427" y="1849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5B29F55-5FA1-4D01-A005-4749CF6939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3C27273C-C902-4B7A-B912-F874B175F4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B8E85F7-337C-4BBB-ADAF-23173F1096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本町においては、道路、認定こども園・幼稚園・保育所、橋りょう・トンネル、学校施設、公営住宅が類似団体より高い水準である。</a:t>
          </a:r>
        </a:p>
        <a:p>
          <a:r>
            <a:rPr kumimoji="1" lang="ja-JP" altLang="en-US" sz="1300">
              <a:latin typeface="ＭＳ Ｐゴシック" panose="020B0600070205080204" pitchFamily="50" charset="-128"/>
              <a:ea typeface="ＭＳ Ｐゴシック" panose="020B0600070205080204" pitchFamily="50" charset="-128"/>
            </a:rPr>
            <a:t>全ての項目において、今年度は大規模改修を行っていないなどの理由により減価償却率が増加となっている。</a:t>
          </a:r>
        </a:p>
        <a:p>
          <a:r>
            <a:rPr kumimoji="1" lang="ja-JP" altLang="en-US" sz="1300">
              <a:latin typeface="ＭＳ Ｐゴシック" panose="020B0600070205080204" pitchFamily="50" charset="-128"/>
              <a:ea typeface="ＭＳ Ｐゴシック" panose="020B0600070205080204" pitchFamily="50" charset="-128"/>
            </a:rPr>
            <a:t>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5A932D-573E-41AC-A527-D2342ECA28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89C006-9B41-4F25-9B55-44556B9620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C65581-2CA5-4C46-A656-5851F1A05C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8BE20D-CE97-47F5-9670-4A4226D5E2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4864EF-13C3-4094-A698-6F2E53AE45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E4CC96-31AD-4F65-B768-A10FE54039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A33426-D5A9-4EAB-86BD-B066D4A326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18CBC9-FC2A-4EF7-8F13-D2595A41B6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75877D-5D7C-4CB9-878B-2B02DE2DFF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8910BD-F2BF-42DF-9029-1DBA75FC98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E3282B-F63B-4101-B989-CFC03F2DAB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24D71D-813C-44D8-98A8-2C8D50EAE6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2043D6-F434-464A-91BE-D4B974A0FD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0E34E8-2FEB-4B89-BEB9-6A516CBC65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C2A1F5-3150-4FC6-ACFF-5B113F31E0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BAC408D-08E0-4599-9C7A-AC33A10BD6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F457A2-DAD1-49C4-A0AC-8EBB315031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4BCE43-A20A-43EC-ABE7-5E77E48C3E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080E24-DFDD-4DF7-8B7B-298046EA31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735D8E-B077-4EDD-93E6-7813165A74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2C39F7-2D05-4D01-A580-2F3F35EA89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3AAE95-C303-4745-8530-57D667221F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4B9BC5-E162-4091-BA14-AB138E4516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240CF5-844F-40E7-9FD8-89783C05CD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AFAD5E-0D4E-4847-8029-4C48C55BF6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E3E89B-0F81-4231-8556-FC2729E954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E9D78A-172D-4B6D-803E-A285A46041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24E555-FFEE-43AA-A6F2-606CC51124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12D964-B3EE-40CA-AC20-972F5D33DA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146020-FF7C-4E78-9500-1A14FAD664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EC9168-E6E1-4317-95CB-A22928F14B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1767F0-3AAE-4A19-B41D-97C22AFF84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FC0536-4273-4C60-AF32-67957549AC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006365-F39E-41D2-85CC-F71B040F7A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CC01A0-C409-4D15-8761-43D481AE39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9F0307-A76F-47E7-8292-3E871999DF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52AEE2-B5BE-41F8-9E97-50622E8C34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0C0AE2-82BD-40FD-9777-1304924D59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B59AC2-53D1-4C83-97C0-E09F4ED799C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1438BF-111A-4D16-9B4A-2B3F13FD95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529075-9AFC-4CE9-9FE6-B434965E08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594EA0-A4B1-49CD-B802-335BE462E8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7DF9E0-5140-4C8E-AE0C-0B5A88040C4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2B8D43-5DB6-4E4E-AA4F-16019961CF5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AAFB5F-8594-4B8D-935C-55C2D03111B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6EFBE03-B435-43F2-8EB4-07EA3E1F148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A851469-1886-42EE-8180-54B94F53CF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05AFBC0-74B7-4D01-BEC7-595623B3144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7EB470-2559-42F0-9A59-A54D5D2CADB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7CC5489-8640-4E6D-9138-0582F2A1151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FC0E992-3DC7-470C-8028-A451541B1F0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DFC3A26-CF88-4A70-A6A4-770C156A252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D57C03-C33B-4C11-A1BA-516A952D6D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25EBBA-1CA2-4066-8BE6-896A842DACA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A6058E9-10C2-41F8-974D-58C623323A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55A159-6757-4E5F-9F2D-E37776F138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014380F-E9E6-4206-990F-F15089B1D5E9}"/>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3746AAA-0CD5-456F-8602-B7D4D2F65CAF}"/>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71DF244-2436-450F-9D4B-F6CB9D6A4FE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3AD2BB9-3801-4589-A2B2-1E5C010E0AE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8C85EC4-355C-474F-AFA0-0F3F419C461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5D899C4A-4A84-41DF-A584-EFF4FF0C1D89}"/>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664D355E-C7F3-42E5-93F6-1B482D5F131C}"/>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CE4C1CD-34DA-4B12-A2F5-242DF20143AB}"/>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C8E054EA-2D87-473E-8D72-BFFB54829693}"/>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A5DD70B7-6BD9-4449-90DA-82ECFE2CFD49}"/>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C68D5A87-C828-4DAB-96BB-FD0322CDAE5F}"/>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9B1F89-2DF2-43F1-A4C3-B8F43F6D94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966239-7FD7-4C60-859F-9A9A484054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35B565-5C1B-40C3-8423-84A0D1BD5E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EC0BA5-B263-499F-9AF4-C943FC8DEA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F538186-57E1-4330-A9AD-2E0BFC629B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74" name="楕円 73">
          <a:extLst>
            <a:ext uri="{FF2B5EF4-FFF2-40B4-BE49-F238E27FC236}">
              <a16:creationId xmlns:a16="http://schemas.microsoft.com/office/drawing/2014/main" id="{3501070E-DA1D-4462-BD3B-204BE8B99601}"/>
            </a:ext>
          </a:extLst>
        </xdr:cNvPr>
        <xdr:cNvSpPr/>
      </xdr:nvSpPr>
      <xdr:spPr>
        <a:xfrm>
          <a:off x="45847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561</xdr:rowOff>
    </xdr:from>
    <xdr:ext cx="405111" cy="259045"/>
    <xdr:sp macro="" textlink="">
      <xdr:nvSpPr>
        <xdr:cNvPr id="75" name="【図書館】&#10;有形固定資産減価償却率該当値テキスト">
          <a:extLst>
            <a:ext uri="{FF2B5EF4-FFF2-40B4-BE49-F238E27FC236}">
              <a16:creationId xmlns:a16="http://schemas.microsoft.com/office/drawing/2014/main" id="{A5ACA075-D38B-4A6C-9C45-ADDE121CF4B3}"/>
            </a:ext>
          </a:extLst>
        </xdr:cNvPr>
        <xdr:cNvSpPr txBox="1"/>
      </xdr:nvSpPr>
      <xdr:spPr>
        <a:xfrm>
          <a:off x="4673600"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563091B9-5662-4C3F-9771-EAE6209893A2}"/>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72934</xdr:rowOff>
    </xdr:from>
    <xdr:to>
      <xdr:col>24</xdr:col>
      <xdr:colOff>63500</xdr:colOff>
      <xdr:row>37</xdr:row>
      <xdr:rowOff>99060</xdr:rowOff>
    </xdr:to>
    <xdr:cxnSp macro="">
      <xdr:nvCxnSpPr>
        <xdr:cNvPr id="77" name="直線コネクタ 76">
          <a:extLst>
            <a:ext uri="{FF2B5EF4-FFF2-40B4-BE49-F238E27FC236}">
              <a16:creationId xmlns:a16="http://schemas.microsoft.com/office/drawing/2014/main" id="{1F25A20C-6849-4364-9BF1-58A6E45584F1}"/>
            </a:ext>
          </a:extLst>
        </xdr:cNvPr>
        <xdr:cNvCxnSpPr/>
      </xdr:nvCxnSpPr>
      <xdr:spPr>
        <a:xfrm flipV="1">
          <a:off x="3797300" y="641658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a:extLst>
            <a:ext uri="{FF2B5EF4-FFF2-40B4-BE49-F238E27FC236}">
              <a16:creationId xmlns:a16="http://schemas.microsoft.com/office/drawing/2014/main" id="{09EB061C-FF70-4221-97CB-E5508FCA62E9}"/>
            </a:ext>
          </a:extLst>
        </xdr:cNvPr>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99060</xdr:rowOff>
    </xdr:to>
    <xdr:cxnSp macro="">
      <xdr:nvCxnSpPr>
        <xdr:cNvPr id="79" name="直線コネクタ 78">
          <a:extLst>
            <a:ext uri="{FF2B5EF4-FFF2-40B4-BE49-F238E27FC236}">
              <a16:creationId xmlns:a16="http://schemas.microsoft.com/office/drawing/2014/main" id="{F5C61DDA-CE6C-4E2B-92CF-BBD4CBC97BB1}"/>
            </a:ext>
          </a:extLst>
        </xdr:cNvPr>
        <xdr:cNvCxnSpPr/>
      </xdr:nvCxnSpPr>
      <xdr:spPr>
        <a:xfrm>
          <a:off x="2908300" y="641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80" name="楕円 79">
          <a:extLst>
            <a:ext uri="{FF2B5EF4-FFF2-40B4-BE49-F238E27FC236}">
              <a16:creationId xmlns:a16="http://schemas.microsoft.com/office/drawing/2014/main" id="{BBBA07DD-233E-4D76-B8CE-0951973AD9EE}"/>
            </a:ext>
          </a:extLst>
        </xdr:cNvPr>
        <xdr:cNvSpPr/>
      </xdr:nvSpPr>
      <xdr:spPr>
        <a:xfrm>
          <a:off x="1968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33746</xdr:rowOff>
    </xdr:from>
    <xdr:to>
      <xdr:col>15</xdr:col>
      <xdr:colOff>50800</xdr:colOff>
      <xdr:row>37</xdr:row>
      <xdr:rowOff>66403</xdr:rowOff>
    </xdr:to>
    <xdr:cxnSp macro="">
      <xdr:nvCxnSpPr>
        <xdr:cNvPr id="81" name="直線コネクタ 80">
          <a:extLst>
            <a:ext uri="{FF2B5EF4-FFF2-40B4-BE49-F238E27FC236}">
              <a16:creationId xmlns:a16="http://schemas.microsoft.com/office/drawing/2014/main" id="{04CF0A16-5B29-4485-9A9E-608E8DFCAFB9}"/>
            </a:ext>
          </a:extLst>
        </xdr:cNvPr>
        <xdr:cNvCxnSpPr/>
      </xdr:nvCxnSpPr>
      <xdr:spPr>
        <a:xfrm>
          <a:off x="2019300" y="63773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a:extLst>
            <a:ext uri="{FF2B5EF4-FFF2-40B4-BE49-F238E27FC236}">
              <a16:creationId xmlns:a16="http://schemas.microsoft.com/office/drawing/2014/main" id="{7FA9756B-D47E-42FE-A840-740866ABA324}"/>
            </a:ext>
          </a:extLst>
        </xdr:cNvPr>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33746</xdr:rowOff>
    </xdr:to>
    <xdr:cxnSp macro="">
      <xdr:nvCxnSpPr>
        <xdr:cNvPr id="83" name="直線コネクタ 82">
          <a:extLst>
            <a:ext uri="{FF2B5EF4-FFF2-40B4-BE49-F238E27FC236}">
              <a16:creationId xmlns:a16="http://schemas.microsoft.com/office/drawing/2014/main" id="{7B3BF8D0-FC0B-402D-8D0C-4B16EA1745D0}"/>
            </a:ext>
          </a:extLst>
        </xdr:cNvPr>
        <xdr:cNvCxnSpPr/>
      </xdr:nvCxnSpPr>
      <xdr:spPr>
        <a:xfrm>
          <a:off x="1130300" y="63447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F2E44D0-742E-4EB0-80BF-E169107CEF6E}"/>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4C31E2A6-DC02-4AD7-9186-572C7EE9C719}"/>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885DF6B7-E9ED-4C49-8399-2B25E84DDFDC}"/>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33A9FA52-08B9-4F84-8468-F0C2902C875C}"/>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1B64E19E-252B-4AC8-969A-8EB1FA202F20}"/>
            </a:ext>
          </a:extLst>
        </xdr:cNvPr>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BD21050B-879E-4EDD-9EE7-823D6C087013}"/>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90" name="n_3mainValue【図書館】&#10;有形固定資産減価償却率">
          <a:extLst>
            <a:ext uri="{FF2B5EF4-FFF2-40B4-BE49-F238E27FC236}">
              <a16:creationId xmlns:a16="http://schemas.microsoft.com/office/drawing/2014/main" id="{6A3FBCFB-341E-4F79-8EFA-D09F39C33094}"/>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a:extLst>
            <a:ext uri="{FF2B5EF4-FFF2-40B4-BE49-F238E27FC236}">
              <a16:creationId xmlns:a16="http://schemas.microsoft.com/office/drawing/2014/main" id="{5CA56BDF-41AF-4C45-9F31-E6A7F3E90AF3}"/>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314E0C-D178-45F6-9E90-DDCB7AC370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5094101-FC67-4213-9738-A7B35D87D4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93816F8-0C57-43D5-B8B6-02FF32B18A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67DD494-FB41-4BEA-AB74-5D1DFDBECD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CF393A9-B670-40CF-9B27-5BF6C80F87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4FC078E-B1F1-4669-90BC-700D1D6E99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C9E4A88-8C26-4F7C-8588-5A9D258D9B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181F13D-DD85-42FE-B83E-F3ED5184AE8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1077001-EA27-45EB-AE5C-36BDA95999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C50AF58-4D06-4736-B09E-007CE544FB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01287D4-4E2E-44A7-BC3D-98ED4851E07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02F4A91-2040-44BB-934A-280D837C08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8A00567-E03B-4E17-A56A-6C4253B91B5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870AE96-D843-4D4D-BA05-24D2D5BA8EB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D3A1415-7863-45C6-86EE-6CA1FF10E2F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4EDBFD2-7D10-42A8-BC9A-30A77BA3BA3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769E306-7B3F-4C4A-9C61-2101FD3D59C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1C3070F-DBB0-4F91-A05C-56B15DCAF02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90D85E4-2269-46AD-9300-D0D94ED5B4A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3F3BB7A-A52F-42A1-A0D3-7172529CB13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D2AECA3-9EEC-4F0D-8D5A-45542CD8B9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4943BA1-813C-490E-BDDB-23FF2C062A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8CE5A42-1AB5-4EE8-BC38-31184AC53F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A56BDBC1-C2F7-4988-BA6C-6DB86C93E49D}"/>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DE76A518-517F-40AD-9C06-A1FA91AA96F3}"/>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BFB66C60-BAC2-4DD3-81BF-297427E0A1F3}"/>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6540917-3E36-4453-B67D-4DC829B2E386}"/>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1FEC2AB3-622F-4937-ACF3-CC45DA55F3C5}"/>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48DA5FC8-CBB6-4C4F-9746-8729F2DF697C}"/>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6DB2D3BA-3342-40B1-9396-E7EBC2A437D3}"/>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BA56B74B-7D95-4336-8544-1749848B6645}"/>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F662947B-6DD7-461D-BC1D-702E72975C84}"/>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95C01E4F-DB50-4350-B703-4C4CCD7C522A}"/>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5" name="フローチャート: 判断 124">
          <a:extLst>
            <a:ext uri="{FF2B5EF4-FFF2-40B4-BE49-F238E27FC236}">
              <a16:creationId xmlns:a16="http://schemas.microsoft.com/office/drawing/2014/main" id="{78E0896E-87E7-4A7C-BF3B-A5D531005BEE}"/>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8E313E-949A-46D0-9183-204748E3EF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2B158D-5C74-41C0-93F0-7F16569087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9C9C079-F8F9-4BC5-A463-509CADA144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0C2A8A9-5189-446F-ADD9-7B588A91CC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B1679A0-D5BF-417C-BF5F-D68C8D3A39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40640</xdr:rowOff>
    </xdr:from>
    <xdr:to>
      <xdr:col>55</xdr:col>
      <xdr:colOff>50800</xdr:colOff>
      <xdr:row>38</xdr:row>
      <xdr:rowOff>142240</xdr:rowOff>
    </xdr:to>
    <xdr:sp macro="" textlink="">
      <xdr:nvSpPr>
        <xdr:cNvPr id="131" name="楕円 130">
          <a:extLst>
            <a:ext uri="{FF2B5EF4-FFF2-40B4-BE49-F238E27FC236}">
              <a16:creationId xmlns:a16="http://schemas.microsoft.com/office/drawing/2014/main" id="{28C9824C-F400-4D1A-8CE5-B4E2D2C8D674}"/>
            </a:ext>
          </a:extLst>
        </xdr:cNvPr>
        <xdr:cNvSpPr/>
      </xdr:nvSpPr>
      <xdr:spPr>
        <a:xfrm>
          <a:off x="10426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63517</xdr:rowOff>
    </xdr:from>
    <xdr:ext cx="469744" cy="259045"/>
    <xdr:sp macro="" textlink="">
      <xdr:nvSpPr>
        <xdr:cNvPr id="132" name="【図書館】&#10;一人当たり面積該当値テキスト">
          <a:extLst>
            <a:ext uri="{FF2B5EF4-FFF2-40B4-BE49-F238E27FC236}">
              <a16:creationId xmlns:a16="http://schemas.microsoft.com/office/drawing/2014/main" id="{7BE8EF50-A15F-48C9-9978-DB59EF0FA15E}"/>
            </a:ext>
          </a:extLst>
        </xdr:cNvPr>
        <xdr:cNvSpPr txBox="1"/>
      </xdr:nvSpPr>
      <xdr:spPr>
        <a:xfrm>
          <a:off x="1051560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59690</xdr:rowOff>
    </xdr:from>
    <xdr:to>
      <xdr:col>50</xdr:col>
      <xdr:colOff>165100</xdr:colOff>
      <xdr:row>38</xdr:row>
      <xdr:rowOff>161290</xdr:rowOff>
    </xdr:to>
    <xdr:sp macro="" textlink="">
      <xdr:nvSpPr>
        <xdr:cNvPr id="133" name="楕円 132">
          <a:extLst>
            <a:ext uri="{FF2B5EF4-FFF2-40B4-BE49-F238E27FC236}">
              <a16:creationId xmlns:a16="http://schemas.microsoft.com/office/drawing/2014/main" id="{72E4D3A1-21BD-4F29-881B-920CB3708C59}"/>
            </a:ext>
          </a:extLst>
        </xdr:cNvPr>
        <xdr:cNvSpPr/>
      </xdr:nvSpPr>
      <xdr:spPr>
        <a:xfrm>
          <a:off x="958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91440</xdr:rowOff>
    </xdr:from>
    <xdr:to>
      <xdr:col>55</xdr:col>
      <xdr:colOff>0</xdr:colOff>
      <xdr:row>38</xdr:row>
      <xdr:rowOff>110490</xdr:rowOff>
    </xdr:to>
    <xdr:cxnSp macro="">
      <xdr:nvCxnSpPr>
        <xdr:cNvPr id="134" name="直線コネクタ 133">
          <a:extLst>
            <a:ext uri="{FF2B5EF4-FFF2-40B4-BE49-F238E27FC236}">
              <a16:creationId xmlns:a16="http://schemas.microsoft.com/office/drawing/2014/main" id="{069D8F4F-A59F-44C8-8B31-1666F9598933}"/>
            </a:ext>
          </a:extLst>
        </xdr:cNvPr>
        <xdr:cNvCxnSpPr/>
      </xdr:nvCxnSpPr>
      <xdr:spPr>
        <a:xfrm flipV="1">
          <a:off x="9639300" y="66065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67310</xdr:rowOff>
    </xdr:from>
    <xdr:to>
      <xdr:col>46</xdr:col>
      <xdr:colOff>38100</xdr:colOff>
      <xdr:row>38</xdr:row>
      <xdr:rowOff>168910</xdr:rowOff>
    </xdr:to>
    <xdr:sp macro="" textlink="">
      <xdr:nvSpPr>
        <xdr:cNvPr id="135" name="楕円 134">
          <a:extLst>
            <a:ext uri="{FF2B5EF4-FFF2-40B4-BE49-F238E27FC236}">
              <a16:creationId xmlns:a16="http://schemas.microsoft.com/office/drawing/2014/main" id="{39BE2D67-E4BD-40DB-9B93-B12A6DCD39A9}"/>
            </a:ext>
          </a:extLst>
        </xdr:cNvPr>
        <xdr:cNvSpPr/>
      </xdr:nvSpPr>
      <xdr:spPr>
        <a:xfrm>
          <a:off x="8699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110490</xdr:rowOff>
    </xdr:from>
    <xdr:to>
      <xdr:col>50</xdr:col>
      <xdr:colOff>114300</xdr:colOff>
      <xdr:row>38</xdr:row>
      <xdr:rowOff>118110</xdr:rowOff>
    </xdr:to>
    <xdr:cxnSp macro="">
      <xdr:nvCxnSpPr>
        <xdr:cNvPr id="136" name="直線コネクタ 135">
          <a:extLst>
            <a:ext uri="{FF2B5EF4-FFF2-40B4-BE49-F238E27FC236}">
              <a16:creationId xmlns:a16="http://schemas.microsoft.com/office/drawing/2014/main" id="{B1F14D8D-C193-40E0-A433-A6A6B637C981}"/>
            </a:ext>
          </a:extLst>
        </xdr:cNvPr>
        <xdr:cNvCxnSpPr/>
      </xdr:nvCxnSpPr>
      <xdr:spPr>
        <a:xfrm flipV="1">
          <a:off x="8750300" y="6625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82550</xdr:rowOff>
    </xdr:from>
    <xdr:to>
      <xdr:col>41</xdr:col>
      <xdr:colOff>101600</xdr:colOff>
      <xdr:row>39</xdr:row>
      <xdr:rowOff>12700</xdr:rowOff>
    </xdr:to>
    <xdr:sp macro="" textlink="">
      <xdr:nvSpPr>
        <xdr:cNvPr id="137" name="楕円 136">
          <a:extLst>
            <a:ext uri="{FF2B5EF4-FFF2-40B4-BE49-F238E27FC236}">
              <a16:creationId xmlns:a16="http://schemas.microsoft.com/office/drawing/2014/main" id="{D8385B4C-582B-44A2-93F8-F16B663859D1}"/>
            </a:ext>
          </a:extLst>
        </xdr:cNvPr>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118110</xdr:rowOff>
    </xdr:from>
    <xdr:to>
      <xdr:col>45</xdr:col>
      <xdr:colOff>177800</xdr:colOff>
      <xdr:row>38</xdr:row>
      <xdr:rowOff>133350</xdr:rowOff>
    </xdr:to>
    <xdr:cxnSp macro="">
      <xdr:nvCxnSpPr>
        <xdr:cNvPr id="138" name="直線コネクタ 137">
          <a:extLst>
            <a:ext uri="{FF2B5EF4-FFF2-40B4-BE49-F238E27FC236}">
              <a16:creationId xmlns:a16="http://schemas.microsoft.com/office/drawing/2014/main" id="{D7BA4D65-17CD-4542-95DD-69AF6744BCBD}"/>
            </a:ext>
          </a:extLst>
        </xdr:cNvPr>
        <xdr:cNvCxnSpPr/>
      </xdr:nvCxnSpPr>
      <xdr:spPr>
        <a:xfrm flipV="1">
          <a:off x="7861300" y="6633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97790</xdr:rowOff>
    </xdr:from>
    <xdr:to>
      <xdr:col>36</xdr:col>
      <xdr:colOff>165100</xdr:colOff>
      <xdr:row>39</xdr:row>
      <xdr:rowOff>27940</xdr:rowOff>
    </xdr:to>
    <xdr:sp macro="" textlink="">
      <xdr:nvSpPr>
        <xdr:cNvPr id="139" name="楕円 138">
          <a:extLst>
            <a:ext uri="{FF2B5EF4-FFF2-40B4-BE49-F238E27FC236}">
              <a16:creationId xmlns:a16="http://schemas.microsoft.com/office/drawing/2014/main" id="{C99F281F-23B6-4378-AE2F-35E54C094CFE}"/>
            </a:ext>
          </a:extLst>
        </xdr:cNvPr>
        <xdr:cNvSpPr/>
      </xdr:nvSpPr>
      <xdr:spPr>
        <a:xfrm>
          <a:off x="692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133350</xdr:rowOff>
    </xdr:from>
    <xdr:to>
      <xdr:col>41</xdr:col>
      <xdr:colOff>50800</xdr:colOff>
      <xdr:row>38</xdr:row>
      <xdr:rowOff>148590</xdr:rowOff>
    </xdr:to>
    <xdr:cxnSp macro="">
      <xdr:nvCxnSpPr>
        <xdr:cNvPr id="140" name="直線コネクタ 139">
          <a:extLst>
            <a:ext uri="{FF2B5EF4-FFF2-40B4-BE49-F238E27FC236}">
              <a16:creationId xmlns:a16="http://schemas.microsoft.com/office/drawing/2014/main" id="{74C40A13-0E3E-4FC6-925D-40BC674AB993}"/>
            </a:ext>
          </a:extLst>
        </xdr:cNvPr>
        <xdr:cNvCxnSpPr/>
      </xdr:nvCxnSpPr>
      <xdr:spPr>
        <a:xfrm flipV="1">
          <a:off x="6972300" y="6648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6DEAFA83-5B1E-4161-BD50-7FFA0EF2DF37}"/>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CD32DF4C-A39F-4584-8341-DFDDE8DC691D}"/>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B7A06579-866C-48F4-A89F-72E784F59157}"/>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76217</xdr:rowOff>
    </xdr:from>
    <xdr:ext cx="469744" cy="259045"/>
    <xdr:sp macro="" textlink="">
      <xdr:nvSpPr>
        <xdr:cNvPr id="144" name="n_4aveValue【図書館】&#10;一人当たり面積">
          <a:extLst>
            <a:ext uri="{FF2B5EF4-FFF2-40B4-BE49-F238E27FC236}">
              <a16:creationId xmlns:a16="http://schemas.microsoft.com/office/drawing/2014/main" id="{77E27D50-D58C-4CAA-9398-009CC85F53CF}"/>
            </a:ext>
          </a:extLst>
        </xdr:cNvPr>
        <xdr:cNvSpPr txBox="1"/>
      </xdr:nvSpPr>
      <xdr:spPr>
        <a:xfrm>
          <a:off x="6737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6367</xdr:rowOff>
    </xdr:from>
    <xdr:ext cx="469744" cy="259045"/>
    <xdr:sp macro="" textlink="">
      <xdr:nvSpPr>
        <xdr:cNvPr id="145" name="n_1mainValue【図書館】&#10;一人当たり面積">
          <a:extLst>
            <a:ext uri="{FF2B5EF4-FFF2-40B4-BE49-F238E27FC236}">
              <a16:creationId xmlns:a16="http://schemas.microsoft.com/office/drawing/2014/main" id="{B842DC67-A64B-4D64-AF47-CDDF4A669DBA}"/>
            </a:ext>
          </a:extLst>
        </xdr:cNvPr>
        <xdr:cNvSpPr txBox="1"/>
      </xdr:nvSpPr>
      <xdr:spPr>
        <a:xfrm>
          <a:off x="9391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13987</xdr:rowOff>
    </xdr:from>
    <xdr:ext cx="469744" cy="259045"/>
    <xdr:sp macro="" textlink="">
      <xdr:nvSpPr>
        <xdr:cNvPr id="146" name="n_2mainValue【図書館】&#10;一人当たり面積">
          <a:extLst>
            <a:ext uri="{FF2B5EF4-FFF2-40B4-BE49-F238E27FC236}">
              <a16:creationId xmlns:a16="http://schemas.microsoft.com/office/drawing/2014/main" id="{26C18F6E-054A-479C-8044-D33ACDF9EB22}"/>
            </a:ext>
          </a:extLst>
        </xdr:cNvPr>
        <xdr:cNvSpPr txBox="1"/>
      </xdr:nvSpPr>
      <xdr:spPr>
        <a:xfrm>
          <a:off x="8515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3827</xdr:rowOff>
    </xdr:from>
    <xdr:ext cx="469744" cy="259045"/>
    <xdr:sp macro="" textlink="">
      <xdr:nvSpPr>
        <xdr:cNvPr id="147" name="n_3mainValue【図書館】&#10;一人当たり面積">
          <a:extLst>
            <a:ext uri="{FF2B5EF4-FFF2-40B4-BE49-F238E27FC236}">
              <a16:creationId xmlns:a16="http://schemas.microsoft.com/office/drawing/2014/main" id="{1ECDC764-817E-429C-A3B8-2D8A4EF3C228}"/>
            </a:ext>
          </a:extLst>
        </xdr:cNvPr>
        <xdr:cNvSpPr txBox="1"/>
      </xdr:nvSpPr>
      <xdr:spPr>
        <a:xfrm>
          <a:off x="76264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48" name="n_4mainValue【図書館】&#10;一人当たり面積">
          <a:extLst>
            <a:ext uri="{FF2B5EF4-FFF2-40B4-BE49-F238E27FC236}">
              <a16:creationId xmlns:a16="http://schemas.microsoft.com/office/drawing/2014/main" id="{37B56938-925E-4BFF-8E28-CD20E4B04CBE}"/>
            </a:ext>
          </a:extLst>
        </xdr:cNvPr>
        <xdr:cNvSpPr txBox="1"/>
      </xdr:nvSpPr>
      <xdr:spPr>
        <a:xfrm>
          <a:off x="6737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63215F1-8082-4589-9ABC-AD1B884F09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1B458E7-10BC-4538-9C67-BB1DE15FD6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587BCFB-21D6-43E9-9002-710A2F1522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25773D8-9CB3-4828-BA22-AF3A6C5084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ED62353-AD6E-4D0D-B405-18FA91C760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664E48D-B123-4177-875D-E8A5FDCF84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E5C7CAE-8F2B-4186-89D7-A91F1CA5C4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B1581F4-785B-47F8-B0BB-BF6D2283E8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FF0CCF4-1209-4EB8-AB8C-7A7B3EC412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07E9F5B-562D-4C19-B476-48F5F8B601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F2B4F99-500E-4FE8-908E-83F851A032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A7593996-44C9-475E-8136-72B61E9191B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712C6A86-17F9-45D3-95C7-9D97C43C569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2900C892-BDC2-47CD-91F9-72E86ABD77C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ACCD6BCB-E183-45AB-B1A5-1102F7F6994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C4401639-F3F9-46FD-A3A7-BA04A8003D0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D51512D-70AE-4AFF-8639-E2A8AE51F71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B884B935-4158-4639-9E3B-1431DD1E1A8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BFEDDC18-D998-4ADB-B5D0-0A8040E50E5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191F9C1-ECCD-4484-8DBC-E24465227A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9B0FBFF4-A70A-4457-B15F-54906004156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31697C2-A70D-469E-8E74-32EE99B37A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B6EC51FE-0DE9-4908-A898-C6405B8DC6C3}"/>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FBBF0CA-B5D1-4B0C-B028-2A657875B8AB}"/>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3524A5-7F8E-4117-B38D-99DA2618942E}"/>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CD87232-E5E0-4DEB-8974-6D46B4C7BFCD}"/>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A1CB21E5-2531-49C8-981D-EFFBE2724EFC}"/>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F4C5855-7D93-4163-95D0-B65BE5A1A2CE}"/>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D7B766D7-243D-4D23-B886-1300EF2AD615}"/>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6BF03EE0-F34B-4278-B449-1B631A657516}"/>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A8C8395-1462-4325-B307-74B6B26D0A8D}"/>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80" name="フローチャート: 判断 179">
          <a:extLst>
            <a:ext uri="{FF2B5EF4-FFF2-40B4-BE49-F238E27FC236}">
              <a16:creationId xmlns:a16="http://schemas.microsoft.com/office/drawing/2014/main" id="{00C7D885-45B9-4374-A96F-97510D6CF01E}"/>
            </a:ext>
          </a:extLst>
        </xdr:cNvPr>
        <xdr:cNvSpPr/>
      </xdr:nvSpPr>
      <xdr:spPr>
        <a:xfrm>
          <a:off x="19685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181" name="フローチャート: 判断 180">
          <a:extLst>
            <a:ext uri="{FF2B5EF4-FFF2-40B4-BE49-F238E27FC236}">
              <a16:creationId xmlns:a16="http://schemas.microsoft.com/office/drawing/2014/main" id="{8B368DA7-39F0-4DDC-AA0C-D23D50020231}"/>
            </a:ext>
          </a:extLst>
        </xdr:cNvPr>
        <xdr:cNvSpPr/>
      </xdr:nvSpPr>
      <xdr:spPr>
        <a:xfrm>
          <a:off x="1079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5273E0C-AC6A-40D2-AC79-1F1A1B3377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8E30FF-B77B-46FB-ADFA-3F3225D7B7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3EBC15-8F50-4869-992F-EEB5D95536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C559EE-34E8-4615-986D-F17938E2B6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F992C2E-9B69-4C0A-956B-8EFD5F30F3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148082</xdr:rowOff>
    </xdr:from>
    <xdr:to>
      <xdr:col>24</xdr:col>
      <xdr:colOff>114300</xdr:colOff>
      <xdr:row>60</xdr:row>
      <xdr:rowOff>78232</xdr:rowOff>
    </xdr:to>
    <xdr:sp macro="" textlink="">
      <xdr:nvSpPr>
        <xdr:cNvPr id="187" name="楕円 186">
          <a:extLst>
            <a:ext uri="{FF2B5EF4-FFF2-40B4-BE49-F238E27FC236}">
              <a16:creationId xmlns:a16="http://schemas.microsoft.com/office/drawing/2014/main" id="{B5EED895-8478-4608-9207-D8CEFADD463F}"/>
            </a:ext>
          </a:extLst>
        </xdr:cNvPr>
        <xdr:cNvSpPr/>
      </xdr:nvSpPr>
      <xdr:spPr>
        <a:xfrm>
          <a:off x="4584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170959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4E9840F-62F3-428B-85C0-38ECAA8D3893}"/>
            </a:ext>
          </a:extLst>
        </xdr:cNvPr>
        <xdr:cNvSpPr txBox="1"/>
      </xdr:nvSpPr>
      <xdr:spPr>
        <a:xfrm>
          <a:off x="4673600" y="1011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88646</xdr:rowOff>
    </xdr:from>
    <xdr:to>
      <xdr:col>20</xdr:col>
      <xdr:colOff>38100</xdr:colOff>
      <xdr:row>60</xdr:row>
      <xdr:rowOff>18796</xdr:rowOff>
    </xdr:to>
    <xdr:sp macro="" textlink="">
      <xdr:nvSpPr>
        <xdr:cNvPr id="189" name="楕円 188">
          <a:extLst>
            <a:ext uri="{FF2B5EF4-FFF2-40B4-BE49-F238E27FC236}">
              <a16:creationId xmlns:a16="http://schemas.microsoft.com/office/drawing/2014/main" id="{227C7186-5DA0-4B83-94E8-4106CA003345}"/>
            </a:ext>
          </a:extLst>
        </xdr:cNvPr>
        <xdr:cNvSpPr/>
      </xdr:nvSpPr>
      <xdr:spPr>
        <a:xfrm>
          <a:off x="3746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139446</xdr:rowOff>
    </xdr:from>
    <xdr:to>
      <xdr:col>24</xdr:col>
      <xdr:colOff>63500</xdr:colOff>
      <xdr:row>60</xdr:row>
      <xdr:rowOff>27432</xdr:rowOff>
    </xdr:to>
    <xdr:cxnSp macro="">
      <xdr:nvCxnSpPr>
        <xdr:cNvPr id="190" name="直線コネクタ 189">
          <a:extLst>
            <a:ext uri="{FF2B5EF4-FFF2-40B4-BE49-F238E27FC236}">
              <a16:creationId xmlns:a16="http://schemas.microsoft.com/office/drawing/2014/main" id="{07EC6852-E971-4F78-9F3F-9B9C675941D4}"/>
            </a:ext>
          </a:extLst>
        </xdr:cNvPr>
        <xdr:cNvCxnSpPr/>
      </xdr:nvCxnSpPr>
      <xdr:spPr>
        <a:xfrm>
          <a:off x="3797300" y="102549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26924</xdr:rowOff>
    </xdr:from>
    <xdr:to>
      <xdr:col>15</xdr:col>
      <xdr:colOff>101600</xdr:colOff>
      <xdr:row>59</xdr:row>
      <xdr:rowOff>128524</xdr:rowOff>
    </xdr:to>
    <xdr:sp macro="" textlink="">
      <xdr:nvSpPr>
        <xdr:cNvPr id="191" name="楕円 190">
          <a:extLst>
            <a:ext uri="{FF2B5EF4-FFF2-40B4-BE49-F238E27FC236}">
              <a16:creationId xmlns:a16="http://schemas.microsoft.com/office/drawing/2014/main" id="{7A2C3A4E-95EA-4932-8519-CCF9C5F27049}"/>
            </a:ext>
          </a:extLst>
        </xdr:cNvPr>
        <xdr:cNvSpPr/>
      </xdr:nvSpPr>
      <xdr:spPr>
        <a:xfrm>
          <a:off x="2857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77724</xdr:rowOff>
    </xdr:from>
    <xdr:to>
      <xdr:col>19</xdr:col>
      <xdr:colOff>177800</xdr:colOff>
      <xdr:row>59</xdr:row>
      <xdr:rowOff>139446</xdr:rowOff>
    </xdr:to>
    <xdr:cxnSp macro="">
      <xdr:nvCxnSpPr>
        <xdr:cNvPr id="192" name="直線コネクタ 191">
          <a:extLst>
            <a:ext uri="{FF2B5EF4-FFF2-40B4-BE49-F238E27FC236}">
              <a16:creationId xmlns:a16="http://schemas.microsoft.com/office/drawing/2014/main" id="{EDD2DEF6-8B76-4E24-B0D4-2E00B64E759F}"/>
            </a:ext>
          </a:extLst>
        </xdr:cNvPr>
        <xdr:cNvCxnSpPr/>
      </xdr:nvCxnSpPr>
      <xdr:spPr>
        <a:xfrm>
          <a:off x="2908300" y="101932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129794</xdr:rowOff>
    </xdr:from>
    <xdr:to>
      <xdr:col>10</xdr:col>
      <xdr:colOff>165100</xdr:colOff>
      <xdr:row>59</xdr:row>
      <xdr:rowOff>59944</xdr:rowOff>
    </xdr:to>
    <xdr:sp macro="" textlink="">
      <xdr:nvSpPr>
        <xdr:cNvPr id="193" name="楕円 192">
          <a:extLst>
            <a:ext uri="{FF2B5EF4-FFF2-40B4-BE49-F238E27FC236}">
              <a16:creationId xmlns:a16="http://schemas.microsoft.com/office/drawing/2014/main" id="{64B77493-199C-4519-A953-40156D86685B}"/>
            </a:ext>
          </a:extLst>
        </xdr:cNvPr>
        <xdr:cNvSpPr/>
      </xdr:nvSpPr>
      <xdr:spPr>
        <a:xfrm>
          <a:off x="1968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xdr:rowOff>
    </xdr:from>
    <xdr:to>
      <xdr:col>15</xdr:col>
      <xdr:colOff>50800</xdr:colOff>
      <xdr:row>59</xdr:row>
      <xdr:rowOff>77724</xdr:rowOff>
    </xdr:to>
    <xdr:cxnSp macro="">
      <xdr:nvCxnSpPr>
        <xdr:cNvPr id="194" name="直線コネクタ 193">
          <a:extLst>
            <a:ext uri="{FF2B5EF4-FFF2-40B4-BE49-F238E27FC236}">
              <a16:creationId xmlns:a16="http://schemas.microsoft.com/office/drawing/2014/main" id="{4DBF2B7D-2168-4E6B-9765-50B44100A616}"/>
            </a:ext>
          </a:extLst>
        </xdr:cNvPr>
        <xdr:cNvCxnSpPr/>
      </xdr:nvCxnSpPr>
      <xdr:spPr>
        <a:xfrm>
          <a:off x="2019300" y="101246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61214</xdr:rowOff>
    </xdr:from>
    <xdr:to>
      <xdr:col>6</xdr:col>
      <xdr:colOff>38100</xdr:colOff>
      <xdr:row>58</xdr:row>
      <xdr:rowOff>162814</xdr:rowOff>
    </xdr:to>
    <xdr:sp macro="" textlink="">
      <xdr:nvSpPr>
        <xdr:cNvPr id="195" name="楕円 194">
          <a:extLst>
            <a:ext uri="{FF2B5EF4-FFF2-40B4-BE49-F238E27FC236}">
              <a16:creationId xmlns:a16="http://schemas.microsoft.com/office/drawing/2014/main" id="{8888FA26-92E0-4C24-B119-ABA09A05A297}"/>
            </a:ext>
          </a:extLst>
        </xdr:cNvPr>
        <xdr:cNvSpPr/>
      </xdr:nvSpPr>
      <xdr:spPr>
        <a:xfrm>
          <a:off x="1079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112014</xdr:rowOff>
    </xdr:from>
    <xdr:to>
      <xdr:col>10</xdr:col>
      <xdr:colOff>114300</xdr:colOff>
      <xdr:row>59</xdr:row>
      <xdr:rowOff>9144</xdr:rowOff>
    </xdr:to>
    <xdr:cxnSp macro="">
      <xdr:nvCxnSpPr>
        <xdr:cNvPr id="196" name="直線コネクタ 195">
          <a:extLst>
            <a:ext uri="{FF2B5EF4-FFF2-40B4-BE49-F238E27FC236}">
              <a16:creationId xmlns:a16="http://schemas.microsoft.com/office/drawing/2014/main" id="{8BA13AD1-8321-422E-A141-1EA0D76A2195}"/>
            </a:ext>
          </a:extLst>
        </xdr:cNvPr>
        <xdr:cNvCxnSpPr/>
      </xdr:nvCxnSpPr>
      <xdr:spPr>
        <a:xfrm>
          <a:off x="1130300" y="100561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5E884D93-577F-4442-AE94-599E8B77F776}"/>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C02B0498-3271-4F16-8C17-53195247BFE6}"/>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199" name="n_3aveValue【体育館・プール】&#10;有形固定資産減価償却率">
          <a:extLst>
            <a:ext uri="{FF2B5EF4-FFF2-40B4-BE49-F238E27FC236}">
              <a16:creationId xmlns:a16="http://schemas.microsoft.com/office/drawing/2014/main" id="{1AEB06CE-29B7-47CF-9180-368DBA19336D}"/>
            </a:ext>
          </a:extLst>
        </xdr:cNvPr>
        <xdr:cNvSpPr txBox="1"/>
      </xdr:nvSpPr>
      <xdr:spPr>
        <a:xfrm>
          <a:off x="1816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51071</xdr:rowOff>
    </xdr:from>
    <xdr:ext cx="405111" cy="259045"/>
    <xdr:sp macro="" textlink="">
      <xdr:nvSpPr>
        <xdr:cNvPr id="200" name="n_4aveValue【体育館・プール】&#10;有形固定資産減価償却率">
          <a:extLst>
            <a:ext uri="{FF2B5EF4-FFF2-40B4-BE49-F238E27FC236}">
              <a16:creationId xmlns:a16="http://schemas.microsoft.com/office/drawing/2014/main" id="{1779807B-EAA6-407C-A3DF-DB1CBD048721}"/>
            </a:ext>
          </a:extLst>
        </xdr:cNvPr>
        <xdr:cNvSpPr txBox="1"/>
      </xdr:nvSpPr>
      <xdr:spPr>
        <a:xfrm>
          <a:off x="927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35323</xdr:rowOff>
    </xdr:from>
    <xdr:ext cx="405111" cy="259045"/>
    <xdr:sp macro="" textlink="">
      <xdr:nvSpPr>
        <xdr:cNvPr id="201" name="n_1mainValue【体育館・プール】&#10;有形固定資産減価償却率">
          <a:extLst>
            <a:ext uri="{FF2B5EF4-FFF2-40B4-BE49-F238E27FC236}">
              <a16:creationId xmlns:a16="http://schemas.microsoft.com/office/drawing/2014/main" id="{5AB092A1-E457-4CA5-814A-D3BD7C248F87}"/>
            </a:ext>
          </a:extLst>
        </xdr:cNvPr>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145051</xdr:rowOff>
    </xdr:from>
    <xdr:ext cx="405111" cy="259045"/>
    <xdr:sp macro="" textlink="">
      <xdr:nvSpPr>
        <xdr:cNvPr id="202" name="n_2mainValue【体育館・プール】&#10;有形固定資産減価償却率">
          <a:extLst>
            <a:ext uri="{FF2B5EF4-FFF2-40B4-BE49-F238E27FC236}">
              <a16:creationId xmlns:a16="http://schemas.microsoft.com/office/drawing/2014/main" id="{4F57EFB1-88F6-4CFB-911E-E1CE7C8622AC}"/>
            </a:ext>
          </a:extLst>
        </xdr:cNvPr>
        <xdr:cNvSpPr txBox="1"/>
      </xdr:nvSpPr>
      <xdr:spPr>
        <a:xfrm>
          <a:off x="2705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76471</xdr:rowOff>
    </xdr:from>
    <xdr:ext cx="405111" cy="259045"/>
    <xdr:sp macro="" textlink="">
      <xdr:nvSpPr>
        <xdr:cNvPr id="203" name="n_3mainValue【体育館・プール】&#10;有形固定資産減価償却率">
          <a:extLst>
            <a:ext uri="{FF2B5EF4-FFF2-40B4-BE49-F238E27FC236}">
              <a16:creationId xmlns:a16="http://schemas.microsoft.com/office/drawing/2014/main" id="{47831952-5C74-49EB-B7FD-A37BE7EC2742}"/>
            </a:ext>
          </a:extLst>
        </xdr:cNvPr>
        <xdr:cNvSpPr txBox="1"/>
      </xdr:nvSpPr>
      <xdr:spPr>
        <a:xfrm>
          <a:off x="1816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7891</xdr:rowOff>
    </xdr:from>
    <xdr:ext cx="405111" cy="259045"/>
    <xdr:sp macro="" textlink="">
      <xdr:nvSpPr>
        <xdr:cNvPr id="204" name="n_4mainValue【体育館・プール】&#10;有形固定資産減価償却率">
          <a:extLst>
            <a:ext uri="{FF2B5EF4-FFF2-40B4-BE49-F238E27FC236}">
              <a16:creationId xmlns:a16="http://schemas.microsoft.com/office/drawing/2014/main" id="{5B2FE7C4-1E53-4127-8B8D-57A04FD89F99}"/>
            </a:ext>
          </a:extLst>
        </xdr:cNvPr>
        <xdr:cNvSpPr txBox="1"/>
      </xdr:nvSpPr>
      <xdr:spPr>
        <a:xfrm>
          <a:off x="927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6D28773-9A8B-406F-AE34-C6CAD172DD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D664FAD-72DF-426A-8442-D5F146B8FD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FA7474A-4DBA-464E-9C44-E6D4015F38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23DBB2-88B3-4665-9874-77564721E1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9441469-98CC-44B5-95D8-95DA0FE25E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20E34A1-2164-4B9E-B1AD-32FE1EB808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E11DB10-8346-4D1E-9F5D-A9635FEA0C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44776F3-E7C9-4B57-8D57-B8501DA959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3232004-4472-4C9C-A82B-1B39C7D1BA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3B775F9-25E4-4199-83B4-96BE32D615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77EDC3B-08BC-4847-8DCC-6FF36B3E18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40CBB93-6E1F-4377-9D7E-CEDDC766BAB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68AFC1E-9E59-45A1-807A-BD65A1C277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C26AB2B-8D13-4856-B31E-24C2A142B7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58C719E-8B51-4ABB-A022-44932886EA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FA22D0B-4A1C-4C14-BF8E-35237217FC5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97D0F9D-593F-4487-989D-033D28D60D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FEE077A-E792-436B-9056-59BDB5B7E54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017C82-DAF1-45D2-A084-01724D4BF2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5932743-0AEC-42C8-9AF8-A58AA80357E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CEFC9A8-6116-4F6B-8AD1-051451F846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19D2CEC-CD3C-40BF-B260-33A8E2A2218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50F2929-AB5F-4377-9E90-8BE48F7CF8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ECF1F9AF-8636-487B-8989-10B6B554DC3D}"/>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7344D5C9-2962-4BD2-903B-E5EAE946CEDC}"/>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19ACDD6F-60CB-4EB4-9D3C-9C233CDD4C94}"/>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E29395C7-2B03-43F3-B381-FFF963C7E26B}"/>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ED74B03A-2C7C-4E48-B2AE-6EB8D9F2BB2C}"/>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56F65230-1DC2-4904-BC97-F869F41E9C97}"/>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FDB354C4-E25E-4BD1-AB7E-1A5CDFFA86DE}"/>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383C62C9-82C8-4C31-B171-F20C5CF0229B}"/>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D95805FF-BE3F-4D8A-A20B-BC1E6EF55C04}"/>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237" name="フローチャート: 判断 236">
          <a:extLst>
            <a:ext uri="{FF2B5EF4-FFF2-40B4-BE49-F238E27FC236}">
              <a16:creationId xmlns:a16="http://schemas.microsoft.com/office/drawing/2014/main" id="{6F922FE1-C2CE-45F4-941B-B5D0BF524064}"/>
            </a:ext>
          </a:extLst>
        </xdr:cNvPr>
        <xdr:cNvSpPr/>
      </xdr:nvSpPr>
      <xdr:spPr>
        <a:xfrm>
          <a:off x="7810500" y="1075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238" name="フローチャート: 判断 237">
          <a:extLst>
            <a:ext uri="{FF2B5EF4-FFF2-40B4-BE49-F238E27FC236}">
              <a16:creationId xmlns:a16="http://schemas.microsoft.com/office/drawing/2014/main" id="{53130D47-A59A-4B74-AA22-6B221AFAD9B4}"/>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772FBA-7B86-4D3A-A784-860E4CA616A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36F2FD-4E5F-4022-9CC8-374CF9B2AB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FE8922-DE68-4DA5-AF86-4BE1134DFE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80FF2E-958A-42BD-9786-64C206C82F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38D333-10CA-4C83-8D78-4F7A47AEB9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160655</xdr:rowOff>
    </xdr:from>
    <xdr:to>
      <xdr:col>55</xdr:col>
      <xdr:colOff>50800</xdr:colOff>
      <xdr:row>63</xdr:row>
      <xdr:rowOff>90805</xdr:rowOff>
    </xdr:to>
    <xdr:sp macro="" textlink="">
      <xdr:nvSpPr>
        <xdr:cNvPr id="244" name="楕円 243">
          <a:extLst>
            <a:ext uri="{FF2B5EF4-FFF2-40B4-BE49-F238E27FC236}">
              <a16:creationId xmlns:a16="http://schemas.microsoft.com/office/drawing/2014/main" id="{6CD904FD-F86C-45B9-A6BB-3DB1B27A1381}"/>
            </a:ext>
          </a:extLst>
        </xdr:cNvPr>
        <xdr:cNvSpPr/>
      </xdr:nvSpPr>
      <xdr:spPr>
        <a:xfrm>
          <a:off x="10426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139082</xdr:rowOff>
    </xdr:from>
    <xdr:ext cx="469744" cy="259045"/>
    <xdr:sp macro="" textlink="">
      <xdr:nvSpPr>
        <xdr:cNvPr id="245" name="【体育館・プール】&#10;一人当たり面積該当値テキスト">
          <a:extLst>
            <a:ext uri="{FF2B5EF4-FFF2-40B4-BE49-F238E27FC236}">
              <a16:creationId xmlns:a16="http://schemas.microsoft.com/office/drawing/2014/main" id="{99234116-1CAB-4969-A2F0-51BE9C0B1E2A}"/>
            </a:ext>
          </a:extLst>
        </xdr:cNvPr>
        <xdr:cNvSpPr txBox="1"/>
      </xdr:nvSpPr>
      <xdr:spPr>
        <a:xfrm>
          <a:off x="10515600"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6" name="楕円 245">
          <a:extLst>
            <a:ext uri="{FF2B5EF4-FFF2-40B4-BE49-F238E27FC236}">
              <a16:creationId xmlns:a16="http://schemas.microsoft.com/office/drawing/2014/main" id="{CD0B2DA1-937D-47A6-88E9-A91409253FC7}"/>
            </a:ext>
          </a:extLst>
        </xdr:cNvPr>
        <xdr:cNvSpPr/>
      </xdr:nvSpPr>
      <xdr:spPr>
        <a:xfrm>
          <a:off x="958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40005</xdr:rowOff>
    </xdr:from>
    <xdr:to>
      <xdr:col>55</xdr:col>
      <xdr:colOff>0</xdr:colOff>
      <xdr:row>63</xdr:row>
      <xdr:rowOff>45720</xdr:rowOff>
    </xdr:to>
    <xdr:cxnSp macro="">
      <xdr:nvCxnSpPr>
        <xdr:cNvPr id="247" name="直線コネクタ 246">
          <a:extLst>
            <a:ext uri="{FF2B5EF4-FFF2-40B4-BE49-F238E27FC236}">
              <a16:creationId xmlns:a16="http://schemas.microsoft.com/office/drawing/2014/main" id="{B692548E-5653-471C-B88A-DBBD4E5A5450}"/>
            </a:ext>
          </a:extLst>
        </xdr:cNvPr>
        <xdr:cNvCxnSpPr/>
      </xdr:nvCxnSpPr>
      <xdr:spPr>
        <a:xfrm flipV="1">
          <a:off x="9639300" y="108413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169418</xdr:rowOff>
    </xdr:from>
    <xdr:to>
      <xdr:col>46</xdr:col>
      <xdr:colOff>38100</xdr:colOff>
      <xdr:row>63</xdr:row>
      <xdr:rowOff>99568</xdr:rowOff>
    </xdr:to>
    <xdr:sp macro="" textlink="">
      <xdr:nvSpPr>
        <xdr:cNvPr id="248" name="楕円 247">
          <a:extLst>
            <a:ext uri="{FF2B5EF4-FFF2-40B4-BE49-F238E27FC236}">
              <a16:creationId xmlns:a16="http://schemas.microsoft.com/office/drawing/2014/main" id="{929E030E-0CA3-4843-BA99-55E1C5795AF0}"/>
            </a:ext>
          </a:extLst>
        </xdr:cNvPr>
        <xdr:cNvSpPr/>
      </xdr:nvSpPr>
      <xdr:spPr>
        <a:xfrm>
          <a:off x="8699500" y="107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48768</xdr:rowOff>
    </xdr:to>
    <xdr:cxnSp macro="">
      <xdr:nvCxnSpPr>
        <xdr:cNvPr id="249" name="直線コネクタ 248">
          <a:extLst>
            <a:ext uri="{FF2B5EF4-FFF2-40B4-BE49-F238E27FC236}">
              <a16:creationId xmlns:a16="http://schemas.microsoft.com/office/drawing/2014/main" id="{4B53CF2F-2F83-45B2-B24C-9AA33B8B98E5}"/>
            </a:ext>
          </a:extLst>
        </xdr:cNvPr>
        <xdr:cNvCxnSpPr/>
      </xdr:nvCxnSpPr>
      <xdr:spPr>
        <a:xfrm flipV="1">
          <a:off x="8750300" y="108470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0" name="楕円 249">
          <a:extLst>
            <a:ext uri="{FF2B5EF4-FFF2-40B4-BE49-F238E27FC236}">
              <a16:creationId xmlns:a16="http://schemas.microsoft.com/office/drawing/2014/main" id="{70F3B3E2-25EA-4C7F-97F1-3E7DB6808A3C}"/>
            </a:ext>
          </a:extLst>
        </xdr:cNvPr>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48768</xdr:rowOff>
    </xdr:from>
    <xdr:to>
      <xdr:col>45</xdr:col>
      <xdr:colOff>177800</xdr:colOff>
      <xdr:row>63</xdr:row>
      <xdr:rowOff>53340</xdr:rowOff>
    </xdr:to>
    <xdr:cxnSp macro="">
      <xdr:nvCxnSpPr>
        <xdr:cNvPr id="251" name="直線コネクタ 250">
          <a:extLst>
            <a:ext uri="{FF2B5EF4-FFF2-40B4-BE49-F238E27FC236}">
              <a16:creationId xmlns:a16="http://schemas.microsoft.com/office/drawing/2014/main" id="{5819F447-1DE7-41F3-994D-023D58EB0E41}"/>
            </a:ext>
          </a:extLst>
        </xdr:cNvPr>
        <xdr:cNvCxnSpPr/>
      </xdr:nvCxnSpPr>
      <xdr:spPr>
        <a:xfrm flipV="1">
          <a:off x="7861300" y="108501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xdr:rowOff>
    </xdr:from>
    <xdr:to>
      <xdr:col>36</xdr:col>
      <xdr:colOff>165100</xdr:colOff>
      <xdr:row>63</xdr:row>
      <xdr:rowOff>109474</xdr:rowOff>
    </xdr:to>
    <xdr:sp macro="" textlink="">
      <xdr:nvSpPr>
        <xdr:cNvPr id="252" name="楕円 251">
          <a:extLst>
            <a:ext uri="{FF2B5EF4-FFF2-40B4-BE49-F238E27FC236}">
              <a16:creationId xmlns:a16="http://schemas.microsoft.com/office/drawing/2014/main" id="{1FA2C4A3-CC86-41E6-A8DE-57AE68D65089}"/>
            </a:ext>
          </a:extLst>
        </xdr:cNvPr>
        <xdr:cNvSpPr/>
      </xdr:nvSpPr>
      <xdr:spPr>
        <a:xfrm>
          <a:off x="6921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58674</xdr:rowOff>
    </xdr:to>
    <xdr:cxnSp macro="">
      <xdr:nvCxnSpPr>
        <xdr:cNvPr id="253" name="直線コネクタ 252">
          <a:extLst>
            <a:ext uri="{FF2B5EF4-FFF2-40B4-BE49-F238E27FC236}">
              <a16:creationId xmlns:a16="http://schemas.microsoft.com/office/drawing/2014/main" id="{E8EACB62-782E-47F2-B51A-0C9BAB82696F}"/>
            </a:ext>
          </a:extLst>
        </xdr:cNvPr>
        <xdr:cNvCxnSpPr/>
      </xdr:nvCxnSpPr>
      <xdr:spPr>
        <a:xfrm flipV="1">
          <a:off x="6972300" y="1085469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CD7EDAC5-7E4E-4FC7-9F08-8B3572610246}"/>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7F94E6B5-36AB-4E04-911A-59768F73FC48}"/>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68470</xdr:rowOff>
    </xdr:from>
    <xdr:ext cx="469744" cy="259045"/>
    <xdr:sp macro="" textlink="">
      <xdr:nvSpPr>
        <xdr:cNvPr id="256" name="n_3aveValue【体育館・プール】&#10;一人当たり面積">
          <a:extLst>
            <a:ext uri="{FF2B5EF4-FFF2-40B4-BE49-F238E27FC236}">
              <a16:creationId xmlns:a16="http://schemas.microsoft.com/office/drawing/2014/main" id="{26035E1C-DDB8-4C92-B9F6-AA33C68DD813}"/>
            </a:ext>
          </a:extLst>
        </xdr:cNvPr>
        <xdr:cNvSpPr txBox="1"/>
      </xdr:nvSpPr>
      <xdr:spPr>
        <a:xfrm>
          <a:off x="7626427" y="105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257" name="n_4aveValue【体育館・プール】&#10;一人当たり面積">
          <a:extLst>
            <a:ext uri="{FF2B5EF4-FFF2-40B4-BE49-F238E27FC236}">
              <a16:creationId xmlns:a16="http://schemas.microsoft.com/office/drawing/2014/main" id="{65335408-DB3B-470F-9394-3B03C9F571F8}"/>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58" name="n_1mainValue【体育館・プール】&#10;一人当たり面積">
          <a:extLst>
            <a:ext uri="{FF2B5EF4-FFF2-40B4-BE49-F238E27FC236}">
              <a16:creationId xmlns:a16="http://schemas.microsoft.com/office/drawing/2014/main" id="{72D0BC57-EEA4-4617-8C6A-8FC45F1EBBA7}"/>
            </a:ext>
          </a:extLst>
        </xdr:cNvPr>
        <xdr:cNvSpPr txBox="1"/>
      </xdr:nvSpPr>
      <xdr:spPr>
        <a:xfrm>
          <a:off x="9391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90695</xdr:rowOff>
    </xdr:from>
    <xdr:ext cx="469744" cy="259045"/>
    <xdr:sp macro="" textlink="">
      <xdr:nvSpPr>
        <xdr:cNvPr id="259" name="n_2mainValue【体育館・プール】&#10;一人当たり面積">
          <a:extLst>
            <a:ext uri="{FF2B5EF4-FFF2-40B4-BE49-F238E27FC236}">
              <a16:creationId xmlns:a16="http://schemas.microsoft.com/office/drawing/2014/main" id="{1A08ED1E-C5E4-4A7E-B426-67625BAD9388}"/>
            </a:ext>
          </a:extLst>
        </xdr:cNvPr>
        <xdr:cNvSpPr txBox="1"/>
      </xdr:nvSpPr>
      <xdr:spPr>
        <a:xfrm>
          <a:off x="8515427"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0" name="n_3mainValue【体育館・プール】&#10;一人当たり面積">
          <a:extLst>
            <a:ext uri="{FF2B5EF4-FFF2-40B4-BE49-F238E27FC236}">
              <a16:creationId xmlns:a16="http://schemas.microsoft.com/office/drawing/2014/main" id="{EECDFB9E-58AF-4E68-975F-FA82A55FF321}"/>
            </a:ext>
          </a:extLst>
        </xdr:cNvPr>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100601</xdr:rowOff>
    </xdr:from>
    <xdr:ext cx="469744" cy="259045"/>
    <xdr:sp macro="" textlink="">
      <xdr:nvSpPr>
        <xdr:cNvPr id="261" name="n_4mainValue【体育館・プール】&#10;一人当たり面積">
          <a:extLst>
            <a:ext uri="{FF2B5EF4-FFF2-40B4-BE49-F238E27FC236}">
              <a16:creationId xmlns:a16="http://schemas.microsoft.com/office/drawing/2014/main" id="{240F357C-F188-467B-B0CE-05B9A2160F9F}"/>
            </a:ext>
          </a:extLst>
        </xdr:cNvPr>
        <xdr:cNvSpPr txBox="1"/>
      </xdr:nvSpPr>
      <xdr:spPr>
        <a:xfrm>
          <a:off x="6737427" y="109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107A3DA-CF4B-4A38-A628-D90C54E3AE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30624A8-FDB6-452D-9D02-8424662ABB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419C2C0-12F7-497F-8AB4-2D4E7EF302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A57A543-154D-4BC8-9CFA-C5327C4C80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1902C9-E4EB-42FC-BF4C-42C1175A5C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9A5C12D-98C8-41C0-B213-B9B54E6289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CCA1AA2-2F34-40ED-8DED-71121280D8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5F8BE53-C46C-4422-9FC2-72A6EFF8AB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EC2CE01-62B4-4AE0-BCBC-B602A2D33E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B5D4B04-7233-44D1-A195-C35D33DF20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4E38CA3-A8DA-40CD-99EE-FFB02B7A927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F82B0BB-AE96-4D35-867E-93BCB0EE73B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BC4E19B-AA5F-4935-AB34-45E189E569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F75CA6E-40EA-47A6-8988-D2207B18C0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69C1A07-357F-487D-B671-4272AAC8F9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AB0A305-7E6C-4913-A4D2-0AB9E40D5A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EEEEB30-D2DE-4893-8CA7-1AFE305DCC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FD55D39-EF12-4E6E-9617-51B6694EED4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D0F024D-6618-4F73-B639-F479C4E683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B9F6EB65-39A7-413E-B9A1-BB99B6E75B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9E98294-1824-4C6E-A413-2DABFB7E4EB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87B1CA8-E8BF-4CB5-BA8B-964DD0AD74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C31778B-467E-46A4-8E40-B2DF58E9796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147397C-6DD5-4ECE-9014-A0F90DC6AE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E0948D5-B755-432A-9215-260FA67D5E37}"/>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B86B7F58-8AB2-4F08-ABA6-7D1D046F3C2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BC97F2C-D61C-4F30-B4B0-A53B8BFD232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A79C4C7-8B47-46FC-A853-9CD8E5FBD81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0B53EFF2-369B-416D-928C-5800CAAB7571}"/>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0292B5D-2447-437A-9461-D4B82B6E5E2A}"/>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C799FCB9-E3B9-429D-91E3-F39C2F87B5C4}"/>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84C05666-7886-465F-92F5-41AB3E9E131F}"/>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FDE8852F-7FCC-40FB-98F9-53F83FC58006}"/>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5" name="フローチャート: 判断 294">
          <a:extLst>
            <a:ext uri="{FF2B5EF4-FFF2-40B4-BE49-F238E27FC236}">
              <a16:creationId xmlns:a16="http://schemas.microsoft.com/office/drawing/2014/main" id="{54A7CD94-260E-47E0-A3C1-14CE37BCE64F}"/>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296" name="フローチャート: 判断 295">
          <a:extLst>
            <a:ext uri="{FF2B5EF4-FFF2-40B4-BE49-F238E27FC236}">
              <a16:creationId xmlns:a16="http://schemas.microsoft.com/office/drawing/2014/main" id="{4ECEE2F4-5E0A-45AB-B42C-4B6BC5C50FA7}"/>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60EFC3-4D52-4D19-BB78-50A419183A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5EF4298-3E3A-4CF9-900E-C2D96B1128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CDEC3A2-B74B-46B5-A923-E4E3B38186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AF65C36-0C86-4C5F-A560-9B4E2CBB40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A129B8B-3A1F-4492-B655-8159B81962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111125</xdr:rowOff>
    </xdr:from>
    <xdr:to>
      <xdr:col>24</xdr:col>
      <xdr:colOff>114300</xdr:colOff>
      <xdr:row>84</xdr:row>
      <xdr:rowOff>41275</xdr:rowOff>
    </xdr:to>
    <xdr:sp macro="" textlink="">
      <xdr:nvSpPr>
        <xdr:cNvPr id="302" name="楕円 301">
          <a:extLst>
            <a:ext uri="{FF2B5EF4-FFF2-40B4-BE49-F238E27FC236}">
              <a16:creationId xmlns:a16="http://schemas.microsoft.com/office/drawing/2014/main" id="{7F3B9B9A-1CA0-4EC7-BD3D-BBC132A89E62}"/>
            </a:ext>
          </a:extLst>
        </xdr:cNvPr>
        <xdr:cNvSpPr/>
      </xdr:nvSpPr>
      <xdr:spPr>
        <a:xfrm>
          <a:off x="45847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89552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FB7CA3F8-4AC4-465A-8AB4-3DB135AA3F27}"/>
            </a:ext>
          </a:extLst>
        </xdr:cNvPr>
        <xdr:cNvSpPr txBox="1"/>
      </xdr:nvSpPr>
      <xdr:spPr>
        <a:xfrm>
          <a:off x="4673600"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304" name="楕円 303">
          <a:extLst>
            <a:ext uri="{FF2B5EF4-FFF2-40B4-BE49-F238E27FC236}">
              <a16:creationId xmlns:a16="http://schemas.microsoft.com/office/drawing/2014/main" id="{BD71A924-CDDA-4516-B0B5-1EB69B641903}"/>
            </a:ext>
          </a:extLst>
        </xdr:cNvPr>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161925</xdr:rowOff>
    </xdr:to>
    <xdr:cxnSp macro="">
      <xdr:nvCxnSpPr>
        <xdr:cNvPr id="305" name="直線コネクタ 304">
          <a:extLst>
            <a:ext uri="{FF2B5EF4-FFF2-40B4-BE49-F238E27FC236}">
              <a16:creationId xmlns:a16="http://schemas.microsoft.com/office/drawing/2014/main" id="{52E0A667-E6BA-4694-8622-0E3FE665402B}"/>
            </a:ext>
          </a:extLst>
        </xdr:cNvPr>
        <xdr:cNvCxnSpPr/>
      </xdr:nvCxnSpPr>
      <xdr:spPr>
        <a:xfrm>
          <a:off x="3797300" y="143541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6" name="楕円 305">
          <a:extLst>
            <a:ext uri="{FF2B5EF4-FFF2-40B4-BE49-F238E27FC236}">
              <a16:creationId xmlns:a16="http://schemas.microsoft.com/office/drawing/2014/main" id="{8C34BE83-8B97-4C8D-8714-3DD254471C40}"/>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123825</xdr:rowOff>
    </xdr:to>
    <xdr:cxnSp macro="">
      <xdr:nvCxnSpPr>
        <xdr:cNvPr id="307" name="直線コネクタ 306">
          <a:extLst>
            <a:ext uri="{FF2B5EF4-FFF2-40B4-BE49-F238E27FC236}">
              <a16:creationId xmlns:a16="http://schemas.microsoft.com/office/drawing/2014/main" id="{82592BFA-470C-4FBF-BDA0-1B63C0E5B635}"/>
            </a:ext>
          </a:extLst>
        </xdr:cNvPr>
        <xdr:cNvCxnSpPr/>
      </xdr:nvCxnSpPr>
      <xdr:spPr>
        <a:xfrm>
          <a:off x="2908300" y="143103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308" name="楕円 307">
          <a:extLst>
            <a:ext uri="{FF2B5EF4-FFF2-40B4-BE49-F238E27FC236}">
              <a16:creationId xmlns:a16="http://schemas.microsoft.com/office/drawing/2014/main" id="{E1BB99BB-B99A-4E30-9DE6-2822AA20C5A5}"/>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80011</xdr:rowOff>
    </xdr:to>
    <xdr:cxnSp macro="">
      <xdr:nvCxnSpPr>
        <xdr:cNvPr id="309" name="直線コネクタ 308">
          <a:extLst>
            <a:ext uri="{FF2B5EF4-FFF2-40B4-BE49-F238E27FC236}">
              <a16:creationId xmlns:a16="http://schemas.microsoft.com/office/drawing/2014/main" id="{AF565A43-7A8D-48F9-8208-987046A7AB65}"/>
            </a:ext>
          </a:extLst>
        </xdr:cNvPr>
        <xdr:cNvCxnSpPr/>
      </xdr:nvCxnSpPr>
      <xdr:spPr>
        <a:xfrm>
          <a:off x="2019300" y="142627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111125</xdr:rowOff>
    </xdr:from>
    <xdr:to>
      <xdr:col>6</xdr:col>
      <xdr:colOff>38100</xdr:colOff>
      <xdr:row>83</xdr:row>
      <xdr:rowOff>41275</xdr:rowOff>
    </xdr:to>
    <xdr:sp macro="" textlink="">
      <xdr:nvSpPr>
        <xdr:cNvPr id="310" name="楕円 309">
          <a:extLst>
            <a:ext uri="{FF2B5EF4-FFF2-40B4-BE49-F238E27FC236}">
              <a16:creationId xmlns:a16="http://schemas.microsoft.com/office/drawing/2014/main" id="{74996208-C377-4682-AB1C-C29271AD7D50}"/>
            </a:ext>
          </a:extLst>
        </xdr:cNvPr>
        <xdr:cNvSpPr/>
      </xdr:nvSpPr>
      <xdr:spPr>
        <a:xfrm>
          <a:off x="1079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83</xdr:row>
      <xdr:rowOff>32386</xdr:rowOff>
    </xdr:to>
    <xdr:cxnSp macro="">
      <xdr:nvCxnSpPr>
        <xdr:cNvPr id="311" name="直線コネクタ 310">
          <a:extLst>
            <a:ext uri="{FF2B5EF4-FFF2-40B4-BE49-F238E27FC236}">
              <a16:creationId xmlns:a16="http://schemas.microsoft.com/office/drawing/2014/main" id="{9104DC0D-0E79-47F1-8D91-9CDF9A98F2BF}"/>
            </a:ext>
          </a:extLst>
        </xdr:cNvPr>
        <xdr:cNvCxnSpPr/>
      </xdr:nvCxnSpPr>
      <xdr:spPr>
        <a:xfrm>
          <a:off x="1130300" y="1422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8D3E8F49-1A44-49A9-B412-3E829569ADB3}"/>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A12E0B15-56AA-4BB5-AD7A-2E8F4C4B3B54}"/>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4" name="n_3aveValue【福祉施設】&#10;有形固定資産減価償却率">
          <a:extLst>
            <a:ext uri="{FF2B5EF4-FFF2-40B4-BE49-F238E27FC236}">
              <a16:creationId xmlns:a16="http://schemas.microsoft.com/office/drawing/2014/main" id="{F2DD1A3F-9C71-47A9-B808-5181B9E0E61F}"/>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15" name="n_4aveValue【福祉施設】&#10;有形固定資産減価償却率">
          <a:extLst>
            <a:ext uri="{FF2B5EF4-FFF2-40B4-BE49-F238E27FC236}">
              <a16:creationId xmlns:a16="http://schemas.microsoft.com/office/drawing/2014/main" id="{CFFE3B6C-C1B8-454F-B9EE-2AC5FB4EFFE5}"/>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165752</xdr:rowOff>
    </xdr:from>
    <xdr:ext cx="405111" cy="259045"/>
    <xdr:sp macro="" textlink="">
      <xdr:nvSpPr>
        <xdr:cNvPr id="316" name="n_1mainValue【福祉施設】&#10;有形固定資産減価償却率">
          <a:extLst>
            <a:ext uri="{FF2B5EF4-FFF2-40B4-BE49-F238E27FC236}">
              <a16:creationId xmlns:a16="http://schemas.microsoft.com/office/drawing/2014/main" id="{05E892F5-5F68-4413-BA9F-9B0984ABBBCB}"/>
            </a:ext>
          </a:extLst>
        </xdr:cNvPr>
        <xdr:cNvSpPr txBox="1"/>
      </xdr:nvSpPr>
      <xdr:spPr>
        <a:xfrm>
          <a:off x="3582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7" name="n_2mainValue【福祉施設】&#10;有形固定資産減価償却率">
          <a:extLst>
            <a:ext uri="{FF2B5EF4-FFF2-40B4-BE49-F238E27FC236}">
              <a16:creationId xmlns:a16="http://schemas.microsoft.com/office/drawing/2014/main" id="{EEFF9EC4-EC81-42E3-B41D-C24A55235692}"/>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318" name="n_3mainValue【福祉施設】&#10;有形固定資産減価償却率">
          <a:extLst>
            <a:ext uri="{FF2B5EF4-FFF2-40B4-BE49-F238E27FC236}">
              <a16:creationId xmlns:a16="http://schemas.microsoft.com/office/drawing/2014/main" id="{0CEE8E6D-5651-4CEC-BDE6-4C6ED44C5092}"/>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19" name="n_4mainValue【福祉施設】&#10;有形固定資産減価償却率">
          <a:extLst>
            <a:ext uri="{FF2B5EF4-FFF2-40B4-BE49-F238E27FC236}">
              <a16:creationId xmlns:a16="http://schemas.microsoft.com/office/drawing/2014/main" id="{CD3ADC7C-FA4E-4979-BAF5-70DB0EB7569B}"/>
            </a:ext>
          </a:extLst>
        </xdr:cNvPr>
        <xdr:cNvSpPr txBox="1"/>
      </xdr:nvSpPr>
      <xdr:spPr>
        <a:xfrm>
          <a:off x="927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270ECC9-9ED2-4860-A4B6-65B5C54398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C199AD2-21AF-4DBC-AE77-5946F833F6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C61204E-4F12-4360-BB75-DBDC058156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814E677-4023-413C-949F-FFA1F57244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1782FBC-20BA-439D-8177-39103DD8CB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03583E9-F138-483B-AFC5-297FE574ED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F3CE0B5-0EB7-4526-8A0B-247C5A7CB3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1044257-3EC4-4001-A4AD-B7A76DE794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B78A8E6-DCD7-4F23-BF79-3FAF5ABA983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40D6050-3136-4D20-8C4E-9F4FD78F29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D41270FB-91B8-42D5-AF49-61A81FA451B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8CC53528-D57B-4A86-9A7F-697C013B65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EF0968F-C040-4F62-8F89-49BACCF495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193E544-12B6-4D3B-8F78-690484D56D7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8FB93B98-D58B-4DC4-9172-3C03DB75124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68983B7-9B50-4518-849F-F4047F2867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2B62DBD1-8085-4353-960B-DA142B11FD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FAF2E40A-51EE-4BB0-B610-C834066E2B2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31036E2-C8E2-461F-9316-E790F19A1B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5219C8A-5414-408E-8EFE-962B4481AE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CF10299-03D4-464F-8FD7-6F383BB42B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90792E14-A5A3-41A9-9478-A18B720CA7D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50FEE93-1F77-4BAF-B4D3-3389DDF2B4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AD40DB6B-E138-4EFD-A426-895DD4B081C1}"/>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30709CA8-4418-4242-9334-4F7E3DAD974B}"/>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E6A16843-4201-4A46-B91C-82EF4A48E12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90801F84-E770-4DC5-910E-2E2325DD371C}"/>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D2A40113-D82E-4E2C-AEC7-C207BDCEC2E7}"/>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8EFEABD3-806C-4F0A-9735-BA209171AD4D}"/>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4E49512C-7EB9-468E-9F09-13BF4AD5F4D1}"/>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210EF9D4-7B3D-4715-AFF2-83615F63A164}"/>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7BEFDE31-85D1-44C0-848A-CC7F65284E02}"/>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52" name="フローチャート: 判断 351">
          <a:extLst>
            <a:ext uri="{FF2B5EF4-FFF2-40B4-BE49-F238E27FC236}">
              <a16:creationId xmlns:a16="http://schemas.microsoft.com/office/drawing/2014/main" id="{B077E35D-4735-4C0F-BBE0-388314D1A817}"/>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353" name="フローチャート: 判断 352">
          <a:extLst>
            <a:ext uri="{FF2B5EF4-FFF2-40B4-BE49-F238E27FC236}">
              <a16:creationId xmlns:a16="http://schemas.microsoft.com/office/drawing/2014/main" id="{D598F810-CFEA-4B14-8BB9-BD7D46BDDA8E}"/>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F109174-7EEE-47AD-8B7A-64281C60EA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00BF1AA-2993-4D84-B1C6-7F28FF66C5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0A52768-4586-4E6E-ADFF-F9636501D2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AEDFCB1-0C1D-4375-8151-F8EE4F65BB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D850D8-421A-409E-B0C5-DDA158FC46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59" name="楕円 358">
          <a:extLst>
            <a:ext uri="{FF2B5EF4-FFF2-40B4-BE49-F238E27FC236}">
              <a16:creationId xmlns:a16="http://schemas.microsoft.com/office/drawing/2014/main" id="{0A7AE82D-4252-494A-ACDB-CEEF60B551A5}"/>
            </a:ext>
          </a:extLst>
        </xdr:cNvPr>
        <xdr:cNvSpPr/>
      </xdr:nvSpPr>
      <xdr:spPr>
        <a:xfrm>
          <a:off x="104267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48023</xdr:rowOff>
    </xdr:from>
    <xdr:ext cx="469744" cy="259045"/>
    <xdr:sp macro="" textlink="">
      <xdr:nvSpPr>
        <xdr:cNvPr id="360" name="【福祉施設】&#10;一人当たり面積該当値テキスト">
          <a:extLst>
            <a:ext uri="{FF2B5EF4-FFF2-40B4-BE49-F238E27FC236}">
              <a16:creationId xmlns:a16="http://schemas.microsoft.com/office/drawing/2014/main" id="{085A0AAD-E9BA-4B80-9F34-2B1F462B5BD8}"/>
            </a:ext>
          </a:extLst>
        </xdr:cNvPr>
        <xdr:cNvSpPr txBox="1"/>
      </xdr:nvSpPr>
      <xdr:spPr>
        <a:xfrm>
          <a:off x="10515600"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61" name="楕円 360">
          <a:extLst>
            <a:ext uri="{FF2B5EF4-FFF2-40B4-BE49-F238E27FC236}">
              <a16:creationId xmlns:a16="http://schemas.microsoft.com/office/drawing/2014/main" id="{8033711E-39DE-4C61-ACF4-7D41DF7E03E2}"/>
            </a:ext>
          </a:extLst>
        </xdr:cNvPr>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124968</xdr:rowOff>
    </xdr:to>
    <xdr:cxnSp macro="">
      <xdr:nvCxnSpPr>
        <xdr:cNvPr id="362" name="直線コネクタ 361">
          <a:extLst>
            <a:ext uri="{FF2B5EF4-FFF2-40B4-BE49-F238E27FC236}">
              <a16:creationId xmlns:a16="http://schemas.microsoft.com/office/drawing/2014/main" id="{FA5C93A5-0A34-4B6A-B180-BA6F08A6DF23}"/>
            </a:ext>
          </a:extLst>
        </xdr:cNvPr>
        <xdr:cNvCxnSpPr/>
      </xdr:nvCxnSpPr>
      <xdr:spPr>
        <a:xfrm flipV="1">
          <a:off x="9639300" y="146936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63" name="楕円 362">
          <a:extLst>
            <a:ext uri="{FF2B5EF4-FFF2-40B4-BE49-F238E27FC236}">
              <a16:creationId xmlns:a16="http://schemas.microsoft.com/office/drawing/2014/main" id="{CFB831FE-6B77-45B0-8E09-1FD23D93E887}"/>
            </a:ext>
          </a:extLst>
        </xdr:cNvPr>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127254</xdr:rowOff>
    </xdr:to>
    <xdr:cxnSp macro="">
      <xdr:nvCxnSpPr>
        <xdr:cNvPr id="364" name="直線コネクタ 363">
          <a:extLst>
            <a:ext uri="{FF2B5EF4-FFF2-40B4-BE49-F238E27FC236}">
              <a16:creationId xmlns:a16="http://schemas.microsoft.com/office/drawing/2014/main" id="{39E5A499-52EA-4D3F-99BE-F38C4D4B269F}"/>
            </a:ext>
          </a:extLst>
        </xdr:cNvPr>
        <xdr:cNvCxnSpPr/>
      </xdr:nvCxnSpPr>
      <xdr:spPr>
        <a:xfrm flipV="1">
          <a:off x="8750300" y="146982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365" name="楕円 364">
          <a:extLst>
            <a:ext uri="{FF2B5EF4-FFF2-40B4-BE49-F238E27FC236}">
              <a16:creationId xmlns:a16="http://schemas.microsoft.com/office/drawing/2014/main" id="{CF9F39EE-3CBD-4C7C-89FD-EBD998374FE2}"/>
            </a:ext>
          </a:extLst>
        </xdr:cNvPr>
        <xdr:cNvSpPr/>
      </xdr:nvSpPr>
      <xdr:spPr>
        <a:xfrm>
          <a:off x="7810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147828</xdr:rowOff>
    </xdr:to>
    <xdr:cxnSp macro="">
      <xdr:nvCxnSpPr>
        <xdr:cNvPr id="366" name="直線コネクタ 365">
          <a:extLst>
            <a:ext uri="{FF2B5EF4-FFF2-40B4-BE49-F238E27FC236}">
              <a16:creationId xmlns:a16="http://schemas.microsoft.com/office/drawing/2014/main" id="{06969F35-7D0F-4DC6-A1AD-F7ABEBBC0D33}"/>
            </a:ext>
          </a:extLst>
        </xdr:cNvPr>
        <xdr:cNvCxnSpPr/>
      </xdr:nvCxnSpPr>
      <xdr:spPr>
        <a:xfrm flipV="1">
          <a:off x="7861300" y="147005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67" name="楕円 366">
          <a:extLst>
            <a:ext uri="{FF2B5EF4-FFF2-40B4-BE49-F238E27FC236}">
              <a16:creationId xmlns:a16="http://schemas.microsoft.com/office/drawing/2014/main" id="{12940D53-DC89-4DD9-8AB6-D1808DA18144}"/>
            </a:ext>
          </a:extLst>
        </xdr:cNvPr>
        <xdr:cNvSpPr/>
      </xdr:nvSpPr>
      <xdr:spPr>
        <a:xfrm>
          <a:off x="6921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147828</xdr:rowOff>
    </xdr:from>
    <xdr:to>
      <xdr:col>41</xdr:col>
      <xdr:colOff>50800</xdr:colOff>
      <xdr:row>85</xdr:row>
      <xdr:rowOff>151637</xdr:rowOff>
    </xdr:to>
    <xdr:cxnSp macro="">
      <xdr:nvCxnSpPr>
        <xdr:cNvPr id="368" name="直線コネクタ 367">
          <a:extLst>
            <a:ext uri="{FF2B5EF4-FFF2-40B4-BE49-F238E27FC236}">
              <a16:creationId xmlns:a16="http://schemas.microsoft.com/office/drawing/2014/main" id="{37AC4359-1D0A-43CD-BF30-89BA42F385AD}"/>
            </a:ext>
          </a:extLst>
        </xdr:cNvPr>
        <xdr:cNvCxnSpPr/>
      </xdr:nvCxnSpPr>
      <xdr:spPr>
        <a:xfrm flipV="1">
          <a:off x="6972300" y="1472107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948C48E6-14D8-4A0E-ABA3-7737956D16EE}"/>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F4D856C2-F35C-4ABC-AE40-59999EB4C32B}"/>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71" name="n_3aveValue【福祉施設】&#10;一人当たり面積">
          <a:extLst>
            <a:ext uri="{FF2B5EF4-FFF2-40B4-BE49-F238E27FC236}">
              <a16:creationId xmlns:a16="http://schemas.microsoft.com/office/drawing/2014/main" id="{2EE4F612-85BD-45CB-A0A9-16118446B977}"/>
            </a:ext>
          </a:extLst>
        </xdr:cNvPr>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372" name="n_4aveValue【福祉施設】&#10;一人当たり面積">
          <a:extLst>
            <a:ext uri="{FF2B5EF4-FFF2-40B4-BE49-F238E27FC236}">
              <a16:creationId xmlns:a16="http://schemas.microsoft.com/office/drawing/2014/main" id="{11E9D2EA-A2CD-4691-AFE3-D6AADA93C3C2}"/>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73" name="n_1mainValue【福祉施設】&#10;一人当たり面積">
          <a:extLst>
            <a:ext uri="{FF2B5EF4-FFF2-40B4-BE49-F238E27FC236}">
              <a16:creationId xmlns:a16="http://schemas.microsoft.com/office/drawing/2014/main" id="{5D96D47D-BDA3-4D67-892C-453CD92AF4E5}"/>
            </a:ext>
          </a:extLst>
        </xdr:cNvPr>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74" name="n_2mainValue【福祉施設】&#10;一人当たり面積">
          <a:extLst>
            <a:ext uri="{FF2B5EF4-FFF2-40B4-BE49-F238E27FC236}">
              <a16:creationId xmlns:a16="http://schemas.microsoft.com/office/drawing/2014/main" id="{ADDA5605-0ADA-465A-9921-119D9C480219}"/>
            </a:ext>
          </a:extLst>
        </xdr:cNvPr>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75" name="n_3mainValue【福祉施設】&#10;一人当たり面積">
          <a:extLst>
            <a:ext uri="{FF2B5EF4-FFF2-40B4-BE49-F238E27FC236}">
              <a16:creationId xmlns:a16="http://schemas.microsoft.com/office/drawing/2014/main" id="{17F1699D-7B8F-465A-A807-ECEA04468F33}"/>
            </a:ext>
          </a:extLst>
        </xdr:cNvPr>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376" name="n_4mainValue【福祉施設】&#10;一人当たり面積">
          <a:extLst>
            <a:ext uri="{FF2B5EF4-FFF2-40B4-BE49-F238E27FC236}">
              <a16:creationId xmlns:a16="http://schemas.microsoft.com/office/drawing/2014/main" id="{69AF4045-6E45-4726-841E-4E35DB25A9D2}"/>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F281734-372D-45F4-8ECC-6C77FC4ABE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974FAE1-FEBB-4A57-8947-B997D76DB0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D1AC36B-3416-4A58-95EC-FAB7F18585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8F5ECAE-7F8C-471A-A48D-41A254B2D1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359EEB9-B868-4E02-BF46-EC18D68EE2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99D7169-9C31-4589-8B10-9C66E86C28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0F8B361-7743-4581-A733-DFAC5BE655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51F75F1-21EE-4FEC-A1DD-639B0D5173C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38AFE60-1841-462E-9907-3C620178C1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4362E0C-C83D-46F9-9A88-CE00D7682E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CAA7841-2ADA-481E-88F7-E13E01F1410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ADF18CD1-7F2A-4979-9D80-9856216DB6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DC7A58E8-346F-4595-90C9-978759C0210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6AF48426-1CD0-49E3-9D2E-FA3BDB6B54D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69E5A9E5-BD3B-47E2-A505-A536D8EEF29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6525A13B-F3E5-433F-BC6F-44D594A452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8E9391D7-19FA-4EFE-97CB-85DF38B6803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77F8C877-D5CC-4469-B95D-CEEBFE7DD51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AE7FA7A8-A528-4CF5-9F53-1638FEA804A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7418AB4C-8530-44C7-B268-CA3E1AD1D9A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74F4A3D4-02E6-4125-8E66-A39ECA3C64E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B1924D2-9756-464C-8DBA-2735B5B7A2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D73B743C-89B3-4ADF-8D26-7071803F51C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5CC64D5-F2D8-48FE-8971-A748D382360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a:extLst>
            <a:ext uri="{FF2B5EF4-FFF2-40B4-BE49-F238E27FC236}">
              <a16:creationId xmlns:a16="http://schemas.microsoft.com/office/drawing/2014/main" id="{482011DA-364B-40F9-B5DC-CEF56DD6942D}"/>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02E4F4D2-0FE4-4427-A8D2-6A5BA7645F96}"/>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a:extLst>
            <a:ext uri="{FF2B5EF4-FFF2-40B4-BE49-F238E27FC236}">
              <a16:creationId xmlns:a16="http://schemas.microsoft.com/office/drawing/2014/main" id="{62474B50-1D01-4149-BD08-9A57C1D9719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1A76A8C-EF09-49C2-BF97-23EF21EF13AA}"/>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a:extLst>
            <a:ext uri="{FF2B5EF4-FFF2-40B4-BE49-F238E27FC236}">
              <a16:creationId xmlns:a16="http://schemas.microsoft.com/office/drawing/2014/main" id="{DBC595B0-BBCF-48A5-AB39-FC29D24DE5C6}"/>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8EEA6FA4-6AC0-4C61-8CD8-2BC21E6F4170}"/>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a:extLst>
            <a:ext uri="{FF2B5EF4-FFF2-40B4-BE49-F238E27FC236}">
              <a16:creationId xmlns:a16="http://schemas.microsoft.com/office/drawing/2014/main" id="{B2DC02F0-A76E-4314-B1CA-8E91ED2AC7A1}"/>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a:extLst>
            <a:ext uri="{FF2B5EF4-FFF2-40B4-BE49-F238E27FC236}">
              <a16:creationId xmlns:a16="http://schemas.microsoft.com/office/drawing/2014/main" id="{C8B55481-330A-46F4-83C6-6108CF099598}"/>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a:extLst>
            <a:ext uri="{FF2B5EF4-FFF2-40B4-BE49-F238E27FC236}">
              <a16:creationId xmlns:a16="http://schemas.microsoft.com/office/drawing/2014/main" id="{6C137553-D2ED-4506-BF5D-8B22C58927C7}"/>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10" name="フローチャート: 判断 409">
          <a:extLst>
            <a:ext uri="{FF2B5EF4-FFF2-40B4-BE49-F238E27FC236}">
              <a16:creationId xmlns:a16="http://schemas.microsoft.com/office/drawing/2014/main" id="{22270DC3-42E2-4866-8BC1-93F1127207FA}"/>
            </a:ext>
          </a:extLst>
        </xdr:cNvPr>
        <xdr:cNvSpPr/>
      </xdr:nvSpPr>
      <xdr:spPr>
        <a:xfrm>
          <a:off x="1968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411" name="フローチャート: 判断 410">
          <a:extLst>
            <a:ext uri="{FF2B5EF4-FFF2-40B4-BE49-F238E27FC236}">
              <a16:creationId xmlns:a16="http://schemas.microsoft.com/office/drawing/2014/main" id="{A077BE52-DF95-442B-A624-F136692C78DA}"/>
            </a:ext>
          </a:extLst>
        </xdr:cNvPr>
        <xdr:cNvSpPr/>
      </xdr:nvSpPr>
      <xdr:spPr>
        <a:xfrm>
          <a:off x="1079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4434023-C763-485A-83FC-DAAF4DFC16B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0A3EE30-1E7F-46D0-82F9-EAB8B69AAF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4738E4B-A607-4906-AF16-54D9B48ED5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B1C164-E97A-4883-AD4B-0E06952BF8D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A17C5D0-E37F-4292-AE91-373D5F158F6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417" name="楕円 416">
          <a:extLst>
            <a:ext uri="{FF2B5EF4-FFF2-40B4-BE49-F238E27FC236}">
              <a16:creationId xmlns:a16="http://schemas.microsoft.com/office/drawing/2014/main" id="{52D600E7-04F7-465E-8CEA-7D589927354E}"/>
            </a:ext>
          </a:extLst>
        </xdr:cNvPr>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B32336BA-83D0-41E5-986E-44225CB38F2C}"/>
            </a:ext>
          </a:extLst>
        </xdr:cNvPr>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160655</xdr:rowOff>
    </xdr:from>
    <xdr:to>
      <xdr:col>20</xdr:col>
      <xdr:colOff>38100</xdr:colOff>
      <xdr:row>103</xdr:row>
      <xdr:rowOff>90805</xdr:rowOff>
    </xdr:to>
    <xdr:sp macro="" textlink="">
      <xdr:nvSpPr>
        <xdr:cNvPr id="419" name="楕円 418">
          <a:extLst>
            <a:ext uri="{FF2B5EF4-FFF2-40B4-BE49-F238E27FC236}">
              <a16:creationId xmlns:a16="http://schemas.microsoft.com/office/drawing/2014/main" id="{A223734B-6BC3-406C-A2A3-39EFB5049DF5}"/>
            </a:ext>
          </a:extLst>
        </xdr:cNvPr>
        <xdr:cNvSpPr/>
      </xdr:nvSpPr>
      <xdr:spPr>
        <a:xfrm>
          <a:off x="3746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40005</xdr:rowOff>
    </xdr:from>
    <xdr:to>
      <xdr:col>24</xdr:col>
      <xdr:colOff>63500</xdr:colOff>
      <xdr:row>103</xdr:row>
      <xdr:rowOff>80011</xdr:rowOff>
    </xdr:to>
    <xdr:cxnSp macro="">
      <xdr:nvCxnSpPr>
        <xdr:cNvPr id="420" name="直線コネクタ 419">
          <a:extLst>
            <a:ext uri="{FF2B5EF4-FFF2-40B4-BE49-F238E27FC236}">
              <a16:creationId xmlns:a16="http://schemas.microsoft.com/office/drawing/2014/main" id="{87371FCA-D5C4-4745-B7C2-09FC9B0D01C7}"/>
            </a:ext>
          </a:extLst>
        </xdr:cNvPr>
        <xdr:cNvCxnSpPr/>
      </xdr:nvCxnSpPr>
      <xdr:spPr>
        <a:xfrm>
          <a:off x="3797300" y="176993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122555</xdr:rowOff>
    </xdr:from>
    <xdr:to>
      <xdr:col>15</xdr:col>
      <xdr:colOff>101600</xdr:colOff>
      <xdr:row>103</xdr:row>
      <xdr:rowOff>52705</xdr:rowOff>
    </xdr:to>
    <xdr:sp macro="" textlink="">
      <xdr:nvSpPr>
        <xdr:cNvPr id="421" name="楕円 420">
          <a:extLst>
            <a:ext uri="{FF2B5EF4-FFF2-40B4-BE49-F238E27FC236}">
              <a16:creationId xmlns:a16="http://schemas.microsoft.com/office/drawing/2014/main" id="{EB762F7F-1B54-4F16-BB31-D4A269A1A968}"/>
            </a:ext>
          </a:extLst>
        </xdr:cNvPr>
        <xdr:cNvSpPr/>
      </xdr:nvSpPr>
      <xdr:spPr>
        <a:xfrm>
          <a:off x="2857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xdr:rowOff>
    </xdr:from>
    <xdr:to>
      <xdr:col>19</xdr:col>
      <xdr:colOff>177800</xdr:colOff>
      <xdr:row>103</xdr:row>
      <xdr:rowOff>40005</xdr:rowOff>
    </xdr:to>
    <xdr:cxnSp macro="">
      <xdr:nvCxnSpPr>
        <xdr:cNvPr id="422" name="直線コネクタ 421">
          <a:extLst>
            <a:ext uri="{FF2B5EF4-FFF2-40B4-BE49-F238E27FC236}">
              <a16:creationId xmlns:a16="http://schemas.microsoft.com/office/drawing/2014/main" id="{3C580560-3363-4C94-BC68-91788D5BB366}"/>
            </a:ext>
          </a:extLst>
        </xdr:cNvPr>
        <xdr:cNvCxnSpPr/>
      </xdr:nvCxnSpPr>
      <xdr:spPr>
        <a:xfrm>
          <a:off x="2908300" y="1766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95886</xdr:rowOff>
    </xdr:from>
    <xdr:to>
      <xdr:col>10</xdr:col>
      <xdr:colOff>165100</xdr:colOff>
      <xdr:row>103</xdr:row>
      <xdr:rowOff>26036</xdr:rowOff>
    </xdr:to>
    <xdr:sp macro="" textlink="">
      <xdr:nvSpPr>
        <xdr:cNvPr id="423" name="楕円 422">
          <a:extLst>
            <a:ext uri="{FF2B5EF4-FFF2-40B4-BE49-F238E27FC236}">
              <a16:creationId xmlns:a16="http://schemas.microsoft.com/office/drawing/2014/main" id="{56618FFC-42EE-4D5D-B96C-76DC571E8962}"/>
            </a:ext>
          </a:extLst>
        </xdr:cNvPr>
        <xdr:cNvSpPr/>
      </xdr:nvSpPr>
      <xdr:spPr>
        <a:xfrm>
          <a:off x="1968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146686</xdr:rowOff>
    </xdr:from>
    <xdr:to>
      <xdr:col>15</xdr:col>
      <xdr:colOff>50800</xdr:colOff>
      <xdr:row>103</xdr:row>
      <xdr:rowOff>1905</xdr:rowOff>
    </xdr:to>
    <xdr:cxnSp macro="">
      <xdr:nvCxnSpPr>
        <xdr:cNvPr id="424" name="直線コネクタ 423">
          <a:extLst>
            <a:ext uri="{FF2B5EF4-FFF2-40B4-BE49-F238E27FC236}">
              <a16:creationId xmlns:a16="http://schemas.microsoft.com/office/drawing/2014/main" id="{BDF2B121-197F-444D-A278-31C605DF8DC2}"/>
            </a:ext>
          </a:extLst>
        </xdr:cNvPr>
        <xdr:cNvCxnSpPr/>
      </xdr:nvCxnSpPr>
      <xdr:spPr>
        <a:xfrm>
          <a:off x="2019300" y="176345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63500</xdr:rowOff>
    </xdr:from>
    <xdr:to>
      <xdr:col>6</xdr:col>
      <xdr:colOff>38100</xdr:colOff>
      <xdr:row>102</xdr:row>
      <xdr:rowOff>165100</xdr:rowOff>
    </xdr:to>
    <xdr:sp macro="" textlink="">
      <xdr:nvSpPr>
        <xdr:cNvPr id="425" name="楕円 424">
          <a:extLst>
            <a:ext uri="{FF2B5EF4-FFF2-40B4-BE49-F238E27FC236}">
              <a16:creationId xmlns:a16="http://schemas.microsoft.com/office/drawing/2014/main" id="{7B9D9455-D1E7-437A-81FF-93CC35E590A0}"/>
            </a:ext>
          </a:extLst>
        </xdr:cNvPr>
        <xdr:cNvSpPr/>
      </xdr:nvSpPr>
      <xdr:spPr>
        <a:xfrm>
          <a:off x="1079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114300</xdr:rowOff>
    </xdr:from>
    <xdr:to>
      <xdr:col>10</xdr:col>
      <xdr:colOff>114300</xdr:colOff>
      <xdr:row>102</xdr:row>
      <xdr:rowOff>146686</xdr:rowOff>
    </xdr:to>
    <xdr:cxnSp macro="">
      <xdr:nvCxnSpPr>
        <xdr:cNvPr id="426" name="直線コネクタ 425">
          <a:extLst>
            <a:ext uri="{FF2B5EF4-FFF2-40B4-BE49-F238E27FC236}">
              <a16:creationId xmlns:a16="http://schemas.microsoft.com/office/drawing/2014/main" id="{B3EA08E2-B2EB-4C02-9AC6-5D5A7434B6D6}"/>
            </a:ext>
          </a:extLst>
        </xdr:cNvPr>
        <xdr:cNvCxnSpPr/>
      </xdr:nvCxnSpPr>
      <xdr:spPr>
        <a:xfrm>
          <a:off x="1130300" y="176022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27" name="n_1aveValue【市民会館】&#10;有形固定資産減価償却率">
          <a:extLst>
            <a:ext uri="{FF2B5EF4-FFF2-40B4-BE49-F238E27FC236}">
              <a16:creationId xmlns:a16="http://schemas.microsoft.com/office/drawing/2014/main" id="{09C61D30-FBF2-4FBF-BDBD-B6ED5AEE921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428" name="n_2aveValue【市民会館】&#10;有形固定資産減価償却率">
          <a:extLst>
            <a:ext uri="{FF2B5EF4-FFF2-40B4-BE49-F238E27FC236}">
              <a16:creationId xmlns:a16="http://schemas.microsoft.com/office/drawing/2014/main" id="{2FAB3144-1077-4A3F-AC30-BFFAB3BF2EA2}"/>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26688</xdr:rowOff>
    </xdr:from>
    <xdr:ext cx="405111" cy="259045"/>
    <xdr:sp macro="" textlink="">
      <xdr:nvSpPr>
        <xdr:cNvPr id="429" name="n_3aveValue【市民会館】&#10;有形固定資産減価償却率">
          <a:extLst>
            <a:ext uri="{FF2B5EF4-FFF2-40B4-BE49-F238E27FC236}">
              <a16:creationId xmlns:a16="http://schemas.microsoft.com/office/drawing/2014/main" id="{D94D1A13-5AAF-415C-B844-3AACFDEA35BE}"/>
            </a:ext>
          </a:extLst>
        </xdr:cNvPr>
        <xdr:cNvSpPr txBox="1"/>
      </xdr:nvSpPr>
      <xdr:spPr>
        <a:xfrm>
          <a:off x="1816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430" name="n_4aveValue【市民会館】&#10;有形固定資産減価償却率">
          <a:extLst>
            <a:ext uri="{FF2B5EF4-FFF2-40B4-BE49-F238E27FC236}">
              <a16:creationId xmlns:a16="http://schemas.microsoft.com/office/drawing/2014/main" id="{ECD0F579-774B-4D83-811E-7A967AB2158D}"/>
            </a:ext>
          </a:extLst>
        </xdr:cNvPr>
        <xdr:cNvSpPr txBox="1"/>
      </xdr:nvSpPr>
      <xdr:spPr>
        <a:xfrm>
          <a:off x="927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107332</xdr:rowOff>
    </xdr:from>
    <xdr:ext cx="405111" cy="259045"/>
    <xdr:sp macro="" textlink="">
      <xdr:nvSpPr>
        <xdr:cNvPr id="431" name="n_1mainValue【市民会館】&#10;有形固定資産減価償却率">
          <a:extLst>
            <a:ext uri="{FF2B5EF4-FFF2-40B4-BE49-F238E27FC236}">
              <a16:creationId xmlns:a16="http://schemas.microsoft.com/office/drawing/2014/main" id="{D08C00C8-4D37-4B4F-ABAA-48288B526997}"/>
            </a:ext>
          </a:extLst>
        </xdr:cNvPr>
        <xdr:cNvSpPr txBox="1"/>
      </xdr:nvSpPr>
      <xdr:spPr>
        <a:xfrm>
          <a:off x="35820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69232</xdr:rowOff>
    </xdr:from>
    <xdr:ext cx="405111" cy="259045"/>
    <xdr:sp macro="" textlink="">
      <xdr:nvSpPr>
        <xdr:cNvPr id="432" name="n_2mainValue【市民会館】&#10;有形固定資産減価償却率">
          <a:extLst>
            <a:ext uri="{FF2B5EF4-FFF2-40B4-BE49-F238E27FC236}">
              <a16:creationId xmlns:a16="http://schemas.microsoft.com/office/drawing/2014/main" id="{119EE661-531F-4E1E-9F7C-5717642725C9}"/>
            </a:ext>
          </a:extLst>
        </xdr:cNvPr>
        <xdr:cNvSpPr txBox="1"/>
      </xdr:nvSpPr>
      <xdr:spPr>
        <a:xfrm>
          <a:off x="2705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42563</xdr:rowOff>
    </xdr:from>
    <xdr:ext cx="405111" cy="259045"/>
    <xdr:sp macro="" textlink="">
      <xdr:nvSpPr>
        <xdr:cNvPr id="433" name="n_3mainValue【市民会館】&#10;有形固定資産減価償却率">
          <a:extLst>
            <a:ext uri="{FF2B5EF4-FFF2-40B4-BE49-F238E27FC236}">
              <a16:creationId xmlns:a16="http://schemas.microsoft.com/office/drawing/2014/main" id="{9418D72E-5B70-4C96-A51E-962D56479CAD}"/>
            </a:ext>
          </a:extLst>
        </xdr:cNvPr>
        <xdr:cNvSpPr txBox="1"/>
      </xdr:nvSpPr>
      <xdr:spPr>
        <a:xfrm>
          <a:off x="1816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10177</xdr:rowOff>
    </xdr:from>
    <xdr:ext cx="405111" cy="259045"/>
    <xdr:sp macro="" textlink="">
      <xdr:nvSpPr>
        <xdr:cNvPr id="434" name="n_4mainValue【市民会館】&#10;有形固定資産減価償却率">
          <a:extLst>
            <a:ext uri="{FF2B5EF4-FFF2-40B4-BE49-F238E27FC236}">
              <a16:creationId xmlns:a16="http://schemas.microsoft.com/office/drawing/2014/main" id="{86D0100D-A3B9-4455-8128-8733F6543C5D}"/>
            </a:ext>
          </a:extLst>
        </xdr:cNvPr>
        <xdr:cNvSpPr txBox="1"/>
      </xdr:nvSpPr>
      <xdr:spPr>
        <a:xfrm>
          <a:off x="927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86A63C40-B4BE-44E3-82D6-86CB2B9C69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7142774-C917-4E24-A6B1-463EEFAA44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ABEDDE8-0423-48E2-9CC0-D1F15C6CAB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6B1E0B3-4D0A-4F8A-B1D0-5113A585E0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765B8EFC-3252-4BDF-9F58-501678FD34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4205407-3BC0-4D2B-9537-A27A10F0FE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24A0E58-FC1E-4DA9-8E75-7926E52062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D4E586C3-A499-4DDF-8684-0CD61385E2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4E2BF1E-76D0-45FA-A6D1-C36F554112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DBF0D2E-CB9D-429A-9753-C699B46E0F4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CCE13CF4-9F52-4E02-93BC-35FDCE0EB49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6" name="テキスト ボックス 445">
          <a:extLst>
            <a:ext uri="{FF2B5EF4-FFF2-40B4-BE49-F238E27FC236}">
              <a16:creationId xmlns:a16="http://schemas.microsoft.com/office/drawing/2014/main" id="{3FFBDCB8-3ADB-47D5-A8E2-34983190332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91C7770-EA49-4A27-8012-22860472AD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A03F9B2B-BD47-4F00-89C9-FEE3A96D2BD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B0B6D397-93E4-4A55-87C2-EFAD648B61D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0" name="テキスト ボックス 449">
          <a:extLst>
            <a:ext uri="{FF2B5EF4-FFF2-40B4-BE49-F238E27FC236}">
              <a16:creationId xmlns:a16="http://schemas.microsoft.com/office/drawing/2014/main" id="{E73803D0-8168-4A78-8635-3F43D0D89448}"/>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C816A5B-2166-4894-871C-9BE2A2AE60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72120B8-FEAF-4E37-A708-2274F397F62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CDD2FB66-8E2F-4A7D-9C85-93D27EFFC23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4" name="直線コネクタ 453">
          <a:extLst>
            <a:ext uri="{FF2B5EF4-FFF2-40B4-BE49-F238E27FC236}">
              <a16:creationId xmlns:a16="http://schemas.microsoft.com/office/drawing/2014/main" id="{754C060F-5CDF-42F7-A4A3-063EC558E094}"/>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5" name="【市民会館】&#10;一人当たり面積最小値テキスト">
          <a:extLst>
            <a:ext uri="{FF2B5EF4-FFF2-40B4-BE49-F238E27FC236}">
              <a16:creationId xmlns:a16="http://schemas.microsoft.com/office/drawing/2014/main" id="{B6AC5423-6316-4E38-94B6-4EC77FEDAA0E}"/>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6" name="直線コネクタ 455">
          <a:extLst>
            <a:ext uri="{FF2B5EF4-FFF2-40B4-BE49-F238E27FC236}">
              <a16:creationId xmlns:a16="http://schemas.microsoft.com/office/drawing/2014/main" id="{5B28AF78-E87A-4A00-9C46-CB780CCF57E6}"/>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7" name="【市民会館】&#10;一人当たり面積最大値テキスト">
          <a:extLst>
            <a:ext uri="{FF2B5EF4-FFF2-40B4-BE49-F238E27FC236}">
              <a16:creationId xmlns:a16="http://schemas.microsoft.com/office/drawing/2014/main" id="{06FDDC72-C633-4130-A60B-AE6E751FFB3C}"/>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8" name="直線コネクタ 457">
          <a:extLst>
            <a:ext uri="{FF2B5EF4-FFF2-40B4-BE49-F238E27FC236}">
              <a16:creationId xmlns:a16="http://schemas.microsoft.com/office/drawing/2014/main" id="{D85387FA-002B-4E66-9A67-10B6FD14149F}"/>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59" name="【市民会館】&#10;一人当たり面積平均値テキスト">
          <a:extLst>
            <a:ext uri="{FF2B5EF4-FFF2-40B4-BE49-F238E27FC236}">
              <a16:creationId xmlns:a16="http://schemas.microsoft.com/office/drawing/2014/main" id="{742B70B1-24BE-4C9F-A862-8E5F2AAD5DA5}"/>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60" name="フローチャート: 判断 459">
          <a:extLst>
            <a:ext uri="{FF2B5EF4-FFF2-40B4-BE49-F238E27FC236}">
              <a16:creationId xmlns:a16="http://schemas.microsoft.com/office/drawing/2014/main" id="{0D9F98D3-4629-4897-98B5-1BA8C37BE191}"/>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61" name="フローチャート: 判断 460">
          <a:extLst>
            <a:ext uri="{FF2B5EF4-FFF2-40B4-BE49-F238E27FC236}">
              <a16:creationId xmlns:a16="http://schemas.microsoft.com/office/drawing/2014/main" id="{4A0CF05A-9B87-4ADF-B3A0-C2028B5A8632}"/>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2" name="フローチャート: 判断 461">
          <a:extLst>
            <a:ext uri="{FF2B5EF4-FFF2-40B4-BE49-F238E27FC236}">
              <a16:creationId xmlns:a16="http://schemas.microsoft.com/office/drawing/2014/main" id="{C4AC01F6-FA2E-4D29-8B4D-97D8452D5824}"/>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3" name="フローチャート: 判断 462">
          <a:extLst>
            <a:ext uri="{FF2B5EF4-FFF2-40B4-BE49-F238E27FC236}">
              <a16:creationId xmlns:a16="http://schemas.microsoft.com/office/drawing/2014/main" id="{8A15492B-8F59-4AAA-97E2-53AF43DAD0CE}"/>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464" name="フローチャート: 判断 463">
          <a:extLst>
            <a:ext uri="{FF2B5EF4-FFF2-40B4-BE49-F238E27FC236}">
              <a16:creationId xmlns:a16="http://schemas.microsoft.com/office/drawing/2014/main" id="{86E6FDEE-64DF-495D-8058-611F8D011D00}"/>
            </a:ext>
          </a:extLst>
        </xdr:cNvPr>
        <xdr:cNvSpPr/>
      </xdr:nvSpPr>
      <xdr:spPr>
        <a:xfrm>
          <a:off x="6921500" y="1825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3238F39-8775-46F2-8DD0-4820C589AE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A3054FC-9B94-4A63-9319-70668DF25B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D91C16A-3B3B-4912-A913-1B2E2CFE88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2FFD071-B18F-43D8-867D-9F416713F1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C9F9ED8-8FD0-43B2-810E-38708077E5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70" name="楕円 469">
          <a:extLst>
            <a:ext uri="{FF2B5EF4-FFF2-40B4-BE49-F238E27FC236}">
              <a16:creationId xmlns:a16="http://schemas.microsoft.com/office/drawing/2014/main" id="{CB444B11-87D1-4445-AD32-0E47411B03DE}"/>
            </a:ext>
          </a:extLst>
        </xdr:cNvPr>
        <xdr:cNvSpPr/>
      </xdr:nvSpPr>
      <xdr:spPr>
        <a:xfrm>
          <a:off x="10426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70121</xdr:rowOff>
    </xdr:from>
    <xdr:ext cx="469744" cy="259045"/>
    <xdr:sp macro="" textlink="">
      <xdr:nvSpPr>
        <xdr:cNvPr id="471" name="【市民会館】&#10;一人当たり面積該当値テキスト">
          <a:extLst>
            <a:ext uri="{FF2B5EF4-FFF2-40B4-BE49-F238E27FC236}">
              <a16:creationId xmlns:a16="http://schemas.microsoft.com/office/drawing/2014/main" id="{3EC3CEE1-ED90-4011-8F11-8974019EBF97}"/>
            </a:ext>
          </a:extLst>
        </xdr:cNvPr>
        <xdr:cNvSpPr txBox="1"/>
      </xdr:nvSpPr>
      <xdr:spPr>
        <a:xfrm>
          <a:off x="10515600" y="182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96265</xdr:rowOff>
    </xdr:from>
    <xdr:to>
      <xdr:col>50</xdr:col>
      <xdr:colOff>165100</xdr:colOff>
      <xdr:row>107</xdr:row>
      <xdr:rowOff>26415</xdr:rowOff>
    </xdr:to>
    <xdr:sp macro="" textlink="">
      <xdr:nvSpPr>
        <xdr:cNvPr id="472" name="楕円 471">
          <a:extLst>
            <a:ext uri="{FF2B5EF4-FFF2-40B4-BE49-F238E27FC236}">
              <a16:creationId xmlns:a16="http://schemas.microsoft.com/office/drawing/2014/main" id="{4280E5AB-B92D-48BB-9648-01F3FA79BA9D}"/>
            </a:ext>
          </a:extLst>
        </xdr:cNvPr>
        <xdr:cNvSpPr/>
      </xdr:nvSpPr>
      <xdr:spPr>
        <a:xfrm>
          <a:off x="9588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142494</xdr:rowOff>
    </xdr:from>
    <xdr:to>
      <xdr:col>55</xdr:col>
      <xdr:colOff>0</xdr:colOff>
      <xdr:row>106</xdr:row>
      <xdr:rowOff>147065</xdr:rowOff>
    </xdr:to>
    <xdr:cxnSp macro="">
      <xdr:nvCxnSpPr>
        <xdr:cNvPr id="473" name="直線コネクタ 472">
          <a:extLst>
            <a:ext uri="{FF2B5EF4-FFF2-40B4-BE49-F238E27FC236}">
              <a16:creationId xmlns:a16="http://schemas.microsoft.com/office/drawing/2014/main" id="{0654AB09-3CA0-4B5B-BAA4-9CEA5348A092}"/>
            </a:ext>
          </a:extLst>
        </xdr:cNvPr>
        <xdr:cNvCxnSpPr/>
      </xdr:nvCxnSpPr>
      <xdr:spPr>
        <a:xfrm flipV="1">
          <a:off x="9639300" y="1831619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474" name="楕円 473">
          <a:extLst>
            <a:ext uri="{FF2B5EF4-FFF2-40B4-BE49-F238E27FC236}">
              <a16:creationId xmlns:a16="http://schemas.microsoft.com/office/drawing/2014/main" id="{ABB41742-3D21-4FD8-8002-459B213E3A9C}"/>
            </a:ext>
          </a:extLst>
        </xdr:cNvPr>
        <xdr:cNvSpPr/>
      </xdr:nvSpPr>
      <xdr:spPr>
        <a:xfrm>
          <a:off x="8699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147065</xdr:rowOff>
    </xdr:from>
    <xdr:to>
      <xdr:col>50</xdr:col>
      <xdr:colOff>114300</xdr:colOff>
      <xdr:row>106</xdr:row>
      <xdr:rowOff>149352</xdr:rowOff>
    </xdr:to>
    <xdr:cxnSp macro="">
      <xdr:nvCxnSpPr>
        <xdr:cNvPr id="475" name="直線コネクタ 474">
          <a:extLst>
            <a:ext uri="{FF2B5EF4-FFF2-40B4-BE49-F238E27FC236}">
              <a16:creationId xmlns:a16="http://schemas.microsoft.com/office/drawing/2014/main" id="{CBCE2C9D-41AB-4F3A-941C-FBCFF2908889}"/>
            </a:ext>
          </a:extLst>
        </xdr:cNvPr>
        <xdr:cNvCxnSpPr/>
      </xdr:nvCxnSpPr>
      <xdr:spPr>
        <a:xfrm flipV="1">
          <a:off x="8750300" y="1832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102552</xdr:rowOff>
    </xdr:from>
    <xdr:to>
      <xdr:col>41</xdr:col>
      <xdr:colOff>101600</xdr:colOff>
      <xdr:row>107</xdr:row>
      <xdr:rowOff>32702</xdr:rowOff>
    </xdr:to>
    <xdr:sp macro="" textlink="">
      <xdr:nvSpPr>
        <xdr:cNvPr id="476" name="楕円 475">
          <a:extLst>
            <a:ext uri="{FF2B5EF4-FFF2-40B4-BE49-F238E27FC236}">
              <a16:creationId xmlns:a16="http://schemas.microsoft.com/office/drawing/2014/main" id="{F56FB1BB-0C18-45A7-80AC-560F0401FEEE}"/>
            </a:ext>
          </a:extLst>
        </xdr:cNvPr>
        <xdr:cNvSpPr/>
      </xdr:nvSpPr>
      <xdr:spPr>
        <a:xfrm>
          <a:off x="7810500" y="18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149352</xdr:rowOff>
    </xdr:from>
    <xdr:to>
      <xdr:col>45</xdr:col>
      <xdr:colOff>177800</xdr:colOff>
      <xdr:row>106</xdr:row>
      <xdr:rowOff>153352</xdr:rowOff>
    </xdr:to>
    <xdr:cxnSp macro="">
      <xdr:nvCxnSpPr>
        <xdr:cNvPr id="477" name="直線コネクタ 476">
          <a:extLst>
            <a:ext uri="{FF2B5EF4-FFF2-40B4-BE49-F238E27FC236}">
              <a16:creationId xmlns:a16="http://schemas.microsoft.com/office/drawing/2014/main" id="{0AF91CDD-4F60-40BB-927C-F75E589E7D15}"/>
            </a:ext>
          </a:extLst>
        </xdr:cNvPr>
        <xdr:cNvCxnSpPr/>
      </xdr:nvCxnSpPr>
      <xdr:spPr>
        <a:xfrm flipV="1">
          <a:off x="7861300" y="1832305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478" name="楕円 477">
          <a:extLst>
            <a:ext uri="{FF2B5EF4-FFF2-40B4-BE49-F238E27FC236}">
              <a16:creationId xmlns:a16="http://schemas.microsoft.com/office/drawing/2014/main" id="{FF08E07E-A6E8-4B2D-B1F8-3F868E5D81E2}"/>
            </a:ext>
          </a:extLst>
        </xdr:cNvPr>
        <xdr:cNvSpPr/>
      </xdr:nvSpPr>
      <xdr:spPr>
        <a:xfrm>
          <a:off x="6921500" y="182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153352</xdr:rowOff>
    </xdr:from>
    <xdr:to>
      <xdr:col>41</xdr:col>
      <xdr:colOff>50800</xdr:colOff>
      <xdr:row>106</xdr:row>
      <xdr:rowOff>157353</xdr:rowOff>
    </xdr:to>
    <xdr:cxnSp macro="">
      <xdr:nvCxnSpPr>
        <xdr:cNvPr id="479" name="直線コネクタ 478">
          <a:extLst>
            <a:ext uri="{FF2B5EF4-FFF2-40B4-BE49-F238E27FC236}">
              <a16:creationId xmlns:a16="http://schemas.microsoft.com/office/drawing/2014/main" id="{80583D98-241E-47FF-ABBD-E428F88812F1}"/>
            </a:ext>
          </a:extLst>
        </xdr:cNvPr>
        <xdr:cNvCxnSpPr/>
      </xdr:nvCxnSpPr>
      <xdr:spPr>
        <a:xfrm flipV="1">
          <a:off x="6972300" y="1832705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80" name="n_1aveValue【市民会館】&#10;一人当たり面積">
          <a:extLst>
            <a:ext uri="{FF2B5EF4-FFF2-40B4-BE49-F238E27FC236}">
              <a16:creationId xmlns:a16="http://schemas.microsoft.com/office/drawing/2014/main" id="{AF89F613-D800-4FCF-A4DC-5B01DC579FF2}"/>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81" name="n_2aveValue【市民会館】&#10;一人当たり面積">
          <a:extLst>
            <a:ext uri="{FF2B5EF4-FFF2-40B4-BE49-F238E27FC236}">
              <a16:creationId xmlns:a16="http://schemas.microsoft.com/office/drawing/2014/main" id="{0AA25F57-05C1-4240-B97A-14FCD179304E}"/>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82" name="n_3aveValue【市民会館】&#10;一人当たり面積">
          <a:extLst>
            <a:ext uri="{FF2B5EF4-FFF2-40B4-BE49-F238E27FC236}">
              <a16:creationId xmlns:a16="http://schemas.microsoft.com/office/drawing/2014/main" id="{4B25EC77-CBC1-4FFC-BEE0-7E8B1AAB718B}"/>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25227</xdr:rowOff>
    </xdr:from>
    <xdr:ext cx="469744" cy="259045"/>
    <xdr:sp macro="" textlink="">
      <xdr:nvSpPr>
        <xdr:cNvPr id="483" name="n_4aveValue【市民会館】&#10;一人当たり面積">
          <a:extLst>
            <a:ext uri="{FF2B5EF4-FFF2-40B4-BE49-F238E27FC236}">
              <a16:creationId xmlns:a16="http://schemas.microsoft.com/office/drawing/2014/main" id="{25464F9B-D4EC-4ECD-B368-8760DF05DC3C}"/>
            </a:ext>
          </a:extLst>
        </xdr:cNvPr>
        <xdr:cNvSpPr txBox="1"/>
      </xdr:nvSpPr>
      <xdr:spPr>
        <a:xfrm>
          <a:off x="6737427" y="1802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17542</xdr:rowOff>
    </xdr:from>
    <xdr:ext cx="469744" cy="259045"/>
    <xdr:sp macro="" textlink="">
      <xdr:nvSpPr>
        <xdr:cNvPr id="484" name="n_1mainValue【市民会館】&#10;一人当たり面積">
          <a:extLst>
            <a:ext uri="{FF2B5EF4-FFF2-40B4-BE49-F238E27FC236}">
              <a16:creationId xmlns:a16="http://schemas.microsoft.com/office/drawing/2014/main" id="{335C6033-5AE5-4116-A4D1-365ACE846786}"/>
            </a:ext>
          </a:extLst>
        </xdr:cNvPr>
        <xdr:cNvSpPr txBox="1"/>
      </xdr:nvSpPr>
      <xdr:spPr>
        <a:xfrm>
          <a:off x="9391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19829</xdr:rowOff>
    </xdr:from>
    <xdr:ext cx="469744" cy="259045"/>
    <xdr:sp macro="" textlink="">
      <xdr:nvSpPr>
        <xdr:cNvPr id="485" name="n_2mainValue【市民会館】&#10;一人当たり面積">
          <a:extLst>
            <a:ext uri="{FF2B5EF4-FFF2-40B4-BE49-F238E27FC236}">
              <a16:creationId xmlns:a16="http://schemas.microsoft.com/office/drawing/2014/main" id="{D15A27B4-9316-4070-9F09-76DAC798E184}"/>
            </a:ext>
          </a:extLst>
        </xdr:cNvPr>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23829</xdr:rowOff>
    </xdr:from>
    <xdr:ext cx="469744" cy="259045"/>
    <xdr:sp macro="" textlink="">
      <xdr:nvSpPr>
        <xdr:cNvPr id="486" name="n_3mainValue【市民会館】&#10;一人当たり面積">
          <a:extLst>
            <a:ext uri="{FF2B5EF4-FFF2-40B4-BE49-F238E27FC236}">
              <a16:creationId xmlns:a16="http://schemas.microsoft.com/office/drawing/2014/main" id="{71451541-3258-46FD-A7C2-56214B3D5E4A}"/>
            </a:ext>
          </a:extLst>
        </xdr:cNvPr>
        <xdr:cNvSpPr txBox="1"/>
      </xdr:nvSpPr>
      <xdr:spPr>
        <a:xfrm>
          <a:off x="7626427" y="1836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27830</xdr:rowOff>
    </xdr:from>
    <xdr:ext cx="469744" cy="259045"/>
    <xdr:sp macro="" textlink="">
      <xdr:nvSpPr>
        <xdr:cNvPr id="487" name="n_4mainValue【市民会館】&#10;一人当たり面積">
          <a:extLst>
            <a:ext uri="{FF2B5EF4-FFF2-40B4-BE49-F238E27FC236}">
              <a16:creationId xmlns:a16="http://schemas.microsoft.com/office/drawing/2014/main" id="{98F23CAF-1B86-4A7F-AFC6-9FF6277BE0A5}"/>
            </a:ext>
          </a:extLst>
        </xdr:cNvPr>
        <xdr:cNvSpPr txBox="1"/>
      </xdr:nvSpPr>
      <xdr:spPr>
        <a:xfrm>
          <a:off x="6737427" y="183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DB4272B8-5085-4C5D-8A81-9B9ED96835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538CA53-8093-4CF0-BCF9-E0298AE135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CC7E86C3-5FE5-49D4-AC0D-7CB6BD0721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FFC2BAA6-E5BB-424E-9CAC-2E53B391EC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4BFFFEC-2577-4C0B-A663-F14FFF65EF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DBADC10-0D00-4093-A824-DB533937B7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2435D0AC-41A6-4886-8AB6-1D057ACB25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14566A9-F4C9-4091-B8B6-4DA4383C37C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E87FAA1C-E893-4CA3-BAB7-81ACB4EB91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827DC857-4853-41C9-90F7-A7F731EEFB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5D51DE0E-DD3F-4212-89B7-B18960C8A9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AC4C1BD0-B18A-4895-90E8-F194F9F5AB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C7EB4C38-5365-4CE0-955C-205C722606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806DBFE0-6C7D-420F-89F4-CFFF904C1F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4A93035B-BCAE-4735-AFC7-689E3E87BD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3DF5C6DD-42BB-43E6-B104-178484C110E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9F24A2B1-0CEC-48A1-9C1E-BE7A5BEDE9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D9E71C8F-B838-4AEB-8213-C062F26BDF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D232AA3-5DA1-4C6E-9C03-49D2148E80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4A7BA7CA-5F0E-460F-8402-AB39EA8FD3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1020F69-CB1B-44F2-807D-C46ECF5AE6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B2EA2BDF-A62F-4122-8B32-C57854A05F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738D2607-6D87-449A-BC83-81566ED06C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7EC68A56-FDFC-46E3-A4AC-F5C15365700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C6EA6B29-47A5-44C0-A368-6D9977D807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ACA78558-C907-45A1-A915-CD37D43570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BEDD6BCF-BA32-430C-9D6A-392A98A89E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560DFE8E-37DA-4D97-9909-61596C00F0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090960F4-D698-4B46-A37B-8AA81F61E9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50D49BE8-735F-4F1A-B45F-3E42013B56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ACEB7E3F-06A7-4864-A5C3-735724C576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F28BD5C6-163F-4596-AEFE-6D53ABD602C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600BE943-B4B6-4893-97BE-F017DA5B5F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A767683B-45B8-4431-A0F8-80FE1E3454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365E2F21-FFE6-4999-8469-208B8B772A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B591B958-937D-442D-BFDB-023CC94463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70342D7A-FE67-4DC1-9A45-E2ADF52255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CCF47C8D-3BF9-4935-8EDA-F47C01DFEE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810DE0E1-1EA9-47F7-A279-5030741E80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29C30CD-7779-4BB3-944F-DEE8793FD2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EA5619CE-DA1C-4DC7-8F5E-51BC062998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8202F322-A93A-4780-B40F-98D78665BC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CACF2902-C9DE-420C-AA6B-86B493BCD8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6E0CEA04-64D0-436D-A9DB-AE6DDABDADD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466BC6FC-9F32-4348-B7C8-1BA6BB31E5C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9418F0BE-9F7E-4E96-84FE-CEFE285D9BE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AADD3AB-C1AF-4231-B6AC-C9706FD50B9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CC7B463-E23D-403B-844C-DFF4CB686A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6A68830B-3CBE-4030-96B3-E2B0647D2CB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7D7745F4-996C-4E9B-8806-122ACE21AF8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6D1E7263-001C-4DFB-ABFE-D384309037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FDAED136-24B8-43C0-8E95-ABD4189C92D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24174250-26D8-47AB-9301-D598A202DAA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33301E9-0370-4EF4-8ADE-954FDB1444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5D92FD0A-1FFF-4943-86D2-8759FCEEC20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38FDE0E2-D6AA-41AC-AE15-E5F0906448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5CC67049-9393-4FE6-A323-6106034049B4}"/>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1D0851F1-92CC-48E2-A389-B77F0EFA60A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4E33EA28-35A9-4938-B5F2-C50AC0E6986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E18818F8-4255-49A0-8DA1-A51BAF3BB7C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FAEB89A8-AF51-4AD7-898F-DE0564B45A06}"/>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766DB6C7-BE0C-45EB-A885-AAB0EC2AAC39}"/>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9F977669-3361-4C4C-9EB9-DCB3EE2B202C}"/>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0FD45E44-20D5-42C8-B242-2C4211C48409}"/>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395954E4-1107-44F8-A89E-494FE6F0838D}"/>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3" name="フローチャート: 判断 552">
          <a:extLst>
            <a:ext uri="{FF2B5EF4-FFF2-40B4-BE49-F238E27FC236}">
              <a16:creationId xmlns:a16="http://schemas.microsoft.com/office/drawing/2014/main" id="{236F8857-61D6-4058-BB1D-E6982D949B77}"/>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4" name="フローチャート: 判断 553">
          <a:extLst>
            <a:ext uri="{FF2B5EF4-FFF2-40B4-BE49-F238E27FC236}">
              <a16:creationId xmlns:a16="http://schemas.microsoft.com/office/drawing/2014/main" id="{1D64F3E9-B58A-4DDD-A450-D45603EF26BE}"/>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2C19EE61-0DE8-477A-9C93-20B5E8C42F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1FF94C36-EB63-401D-8A6A-668A456532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8E26D61-FDB0-40CC-A209-5376BF4604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090A0A8-A1D9-43F1-A85D-D037D131AC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F02E538-32F5-4726-9261-7CB501C918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560" name="楕円 559">
          <a:extLst>
            <a:ext uri="{FF2B5EF4-FFF2-40B4-BE49-F238E27FC236}">
              <a16:creationId xmlns:a16="http://schemas.microsoft.com/office/drawing/2014/main" id="{D4FEFE09-AF6E-45BA-A5B1-A950C29B6FEE}"/>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1A8B77EA-0EEF-4A20-9C76-FF19D3DA9C76}"/>
            </a:ext>
          </a:extLst>
        </xdr:cNvPr>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562" name="楕円 561">
          <a:extLst>
            <a:ext uri="{FF2B5EF4-FFF2-40B4-BE49-F238E27FC236}">
              <a16:creationId xmlns:a16="http://schemas.microsoft.com/office/drawing/2014/main" id="{A4531B35-C17E-4FF2-B3F1-556EA083C1E3}"/>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118111</xdr:rowOff>
    </xdr:to>
    <xdr:cxnSp macro="">
      <xdr:nvCxnSpPr>
        <xdr:cNvPr id="563" name="直線コネクタ 562">
          <a:extLst>
            <a:ext uri="{FF2B5EF4-FFF2-40B4-BE49-F238E27FC236}">
              <a16:creationId xmlns:a16="http://schemas.microsoft.com/office/drawing/2014/main" id="{68291DDA-002D-4EE8-8FDA-AE6D1DFB60C6}"/>
            </a:ext>
          </a:extLst>
        </xdr:cNvPr>
        <xdr:cNvCxnSpPr/>
      </xdr:nvCxnSpPr>
      <xdr:spPr>
        <a:xfrm>
          <a:off x="15481300" y="143141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164464</xdr:rowOff>
    </xdr:from>
    <xdr:to>
      <xdr:col>76</xdr:col>
      <xdr:colOff>165100</xdr:colOff>
      <xdr:row>83</xdr:row>
      <xdr:rowOff>94614</xdr:rowOff>
    </xdr:to>
    <xdr:sp macro="" textlink="">
      <xdr:nvSpPr>
        <xdr:cNvPr id="564" name="楕円 563">
          <a:extLst>
            <a:ext uri="{FF2B5EF4-FFF2-40B4-BE49-F238E27FC236}">
              <a16:creationId xmlns:a16="http://schemas.microsoft.com/office/drawing/2014/main" id="{C972ED50-48FD-427D-AB9B-94CF7609A275}"/>
            </a:ext>
          </a:extLst>
        </xdr:cNvPr>
        <xdr:cNvSpPr/>
      </xdr:nvSpPr>
      <xdr:spPr>
        <a:xfrm>
          <a:off x="1454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43814</xdr:rowOff>
    </xdr:from>
    <xdr:to>
      <xdr:col>81</xdr:col>
      <xdr:colOff>50800</xdr:colOff>
      <xdr:row>83</xdr:row>
      <xdr:rowOff>83820</xdr:rowOff>
    </xdr:to>
    <xdr:cxnSp macro="">
      <xdr:nvCxnSpPr>
        <xdr:cNvPr id="565" name="直線コネクタ 564">
          <a:extLst>
            <a:ext uri="{FF2B5EF4-FFF2-40B4-BE49-F238E27FC236}">
              <a16:creationId xmlns:a16="http://schemas.microsoft.com/office/drawing/2014/main" id="{1C781F78-E3C7-4FA2-948B-EADACCA5457E}"/>
            </a:ext>
          </a:extLst>
        </xdr:cNvPr>
        <xdr:cNvCxnSpPr/>
      </xdr:nvCxnSpPr>
      <xdr:spPr>
        <a:xfrm>
          <a:off x="14592300" y="142741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566" name="楕円 565">
          <a:extLst>
            <a:ext uri="{FF2B5EF4-FFF2-40B4-BE49-F238E27FC236}">
              <a16:creationId xmlns:a16="http://schemas.microsoft.com/office/drawing/2014/main" id="{BB676C5A-33F2-4999-9BCF-002E7B3BAA1B}"/>
            </a:ext>
          </a:extLst>
        </xdr:cNvPr>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43814</xdr:rowOff>
    </xdr:to>
    <xdr:cxnSp macro="">
      <xdr:nvCxnSpPr>
        <xdr:cNvPr id="567" name="直線コネクタ 566">
          <a:extLst>
            <a:ext uri="{FF2B5EF4-FFF2-40B4-BE49-F238E27FC236}">
              <a16:creationId xmlns:a16="http://schemas.microsoft.com/office/drawing/2014/main" id="{7B0BC66A-63A6-497B-BE71-BB580845A3EB}"/>
            </a:ext>
          </a:extLst>
        </xdr:cNvPr>
        <xdr:cNvCxnSpPr/>
      </xdr:nvCxnSpPr>
      <xdr:spPr>
        <a:xfrm>
          <a:off x="13703300" y="14234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568" name="楕円 567">
          <a:extLst>
            <a:ext uri="{FF2B5EF4-FFF2-40B4-BE49-F238E27FC236}">
              <a16:creationId xmlns:a16="http://schemas.microsoft.com/office/drawing/2014/main" id="{FF03FCA0-307E-455C-9C58-B04D2BED2D0F}"/>
            </a:ext>
          </a:extLst>
        </xdr:cNvPr>
        <xdr:cNvSpPr/>
      </xdr:nvSpPr>
      <xdr:spPr>
        <a:xfrm>
          <a:off x="12763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30480</xdr:rowOff>
    </xdr:to>
    <xdr:cxnSp macro="">
      <xdr:nvCxnSpPr>
        <xdr:cNvPr id="569" name="直線コネクタ 568">
          <a:extLst>
            <a:ext uri="{FF2B5EF4-FFF2-40B4-BE49-F238E27FC236}">
              <a16:creationId xmlns:a16="http://schemas.microsoft.com/office/drawing/2014/main" id="{47A614C7-2FEB-4E72-A5DB-CE71587D1B31}"/>
            </a:ext>
          </a:extLst>
        </xdr:cNvPr>
        <xdr:cNvCxnSpPr/>
      </xdr:nvCxnSpPr>
      <xdr:spPr>
        <a:xfrm flipV="1">
          <a:off x="12814300" y="14234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0" name="n_1aveValue【消防施設】&#10;有形固定資産減価償却率">
          <a:extLst>
            <a:ext uri="{FF2B5EF4-FFF2-40B4-BE49-F238E27FC236}">
              <a16:creationId xmlns:a16="http://schemas.microsoft.com/office/drawing/2014/main" id="{592BF7F8-13CE-437D-A4FE-DBCB88B25A3A}"/>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1" name="n_2aveValue【消防施設】&#10;有形固定資産減価償却率">
          <a:extLst>
            <a:ext uri="{FF2B5EF4-FFF2-40B4-BE49-F238E27FC236}">
              <a16:creationId xmlns:a16="http://schemas.microsoft.com/office/drawing/2014/main" id="{CD50113C-6E13-4166-B324-221837E2EEF4}"/>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2" name="n_3aveValue【消防施設】&#10;有形固定資産減価償却率">
          <a:extLst>
            <a:ext uri="{FF2B5EF4-FFF2-40B4-BE49-F238E27FC236}">
              <a16:creationId xmlns:a16="http://schemas.microsoft.com/office/drawing/2014/main" id="{596A369F-D7F6-43B5-AE6C-C140265F5431}"/>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73" name="n_4aveValue【消防施設】&#10;有形固定資産減価償却率">
          <a:extLst>
            <a:ext uri="{FF2B5EF4-FFF2-40B4-BE49-F238E27FC236}">
              <a16:creationId xmlns:a16="http://schemas.microsoft.com/office/drawing/2014/main" id="{B2D4DEDB-EC06-490C-8F7A-C33E29B9D46A}"/>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574" name="n_1mainValue【消防施設】&#10;有形固定資産減価償却率">
          <a:extLst>
            <a:ext uri="{FF2B5EF4-FFF2-40B4-BE49-F238E27FC236}">
              <a16:creationId xmlns:a16="http://schemas.microsoft.com/office/drawing/2014/main" id="{E7FC3D45-A1AE-4F15-8D49-AEE55FCD8EE4}"/>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85741</xdr:rowOff>
    </xdr:from>
    <xdr:ext cx="405111" cy="259045"/>
    <xdr:sp macro="" textlink="">
      <xdr:nvSpPr>
        <xdr:cNvPr id="575" name="n_2mainValue【消防施設】&#10;有形固定資産減価償却率">
          <a:extLst>
            <a:ext uri="{FF2B5EF4-FFF2-40B4-BE49-F238E27FC236}">
              <a16:creationId xmlns:a16="http://schemas.microsoft.com/office/drawing/2014/main" id="{9BF9E912-A0EE-428A-951C-0273AB4C25D1}"/>
            </a:ext>
          </a:extLst>
        </xdr:cNvPr>
        <xdr:cNvSpPr txBox="1"/>
      </xdr:nvSpPr>
      <xdr:spPr>
        <a:xfrm>
          <a:off x="14389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576" name="n_3mainValue【消防施設】&#10;有形固定資産減価償却率">
          <a:extLst>
            <a:ext uri="{FF2B5EF4-FFF2-40B4-BE49-F238E27FC236}">
              <a16:creationId xmlns:a16="http://schemas.microsoft.com/office/drawing/2014/main" id="{22CEF580-1D7A-48F7-871E-EDD37CA8B084}"/>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72407</xdr:rowOff>
    </xdr:from>
    <xdr:ext cx="405111" cy="259045"/>
    <xdr:sp macro="" textlink="">
      <xdr:nvSpPr>
        <xdr:cNvPr id="577" name="n_4mainValue【消防施設】&#10;有形固定資産減価償却率">
          <a:extLst>
            <a:ext uri="{FF2B5EF4-FFF2-40B4-BE49-F238E27FC236}">
              <a16:creationId xmlns:a16="http://schemas.microsoft.com/office/drawing/2014/main" id="{D2110699-C38B-4CB4-8D92-52FE831C01C3}"/>
            </a:ext>
          </a:extLst>
        </xdr:cNvPr>
        <xdr:cNvSpPr txBox="1"/>
      </xdr:nvSpPr>
      <xdr:spPr>
        <a:xfrm>
          <a:off x="12611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4683B1E4-7C11-450D-9389-15176CE566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AF34DEE4-61FA-46B0-AE0C-0D56CE2F18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90B5D2B0-E71B-4AF9-B854-89CAF1C55A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2C5773FC-1A25-41ED-AED0-527F478F12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48990D26-AA02-48C9-9AD7-2F55FDDAE3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F34BF847-C38B-4AE0-B7A5-B14DCD05DB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260C2B37-04FC-450F-AAA1-63354B37A2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F53CD347-5B57-4CE9-9F50-43DCF94D42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D373A64B-4C3E-41F7-81EC-43AD90DF7E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3EB9CCD-17CD-48C1-90A1-AB95111CA0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58F4231F-67AC-4214-A27A-3DFA98042B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6696E1C0-F63B-47D5-8432-ED6396654BC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2058E3C5-20C3-48CC-98A1-AA0A5904304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8B8D78C7-1536-43C4-B305-B12F81D3EA9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3201AC8A-4764-4A61-8D62-966C6902DAB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B3CB217A-54FA-4BB9-9851-F8583A605C7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BB501A7E-6E70-4AA6-B776-8F82E0E9A51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9BF0A451-826B-4F3E-94FE-F4402056FAF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22878B80-CAFA-4BB2-8724-F346F07538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BFB0059F-D14D-4A17-844F-FE7A9548C9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9F1217B3-0175-4C6C-AAF3-B9D4A1BD96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A64B37A1-F174-42CC-A3F4-108393C0094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440EAAF4-FD41-4009-A7B1-45D331A42CF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AF49660F-AE0B-4676-99F2-11C0F13A171E}"/>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9F35E61B-009A-48D5-B759-33976CC02135}"/>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37B4EB96-1532-47BA-8CFF-505360BCD302}"/>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4" name="【消防施設】&#10;一人当たり面積平均値テキスト">
          <a:extLst>
            <a:ext uri="{FF2B5EF4-FFF2-40B4-BE49-F238E27FC236}">
              <a16:creationId xmlns:a16="http://schemas.microsoft.com/office/drawing/2014/main" id="{41765485-9674-44FB-92B1-7595B8B7D699}"/>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1CDE8272-DD25-4948-A9B5-864BABCFD455}"/>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E878E18E-2952-41D5-A677-ABB0D4EC3A7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002BFEAC-8FEA-421C-9ABE-76B88B9D6B08}"/>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608" name="フローチャート: 判断 607">
          <a:extLst>
            <a:ext uri="{FF2B5EF4-FFF2-40B4-BE49-F238E27FC236}">
              <a16:creationId xmlns:a16="http://schemas.microsoft.com/office/drawing/2014/main" id="{DB644579-6B54-4DF4-BD5A-DD58C3DDB2DB}"/>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609" name="フローチャート: 判断 608">
          <a:extLst>
            <a:ext uri="{FF2B5EF4-FFF2-40B4-BE49-F238E27FC236}">
              <a16:creationId xmlns:a16="http://schemas.microsoft.com/office/drawing/2014/main" id="{EB0CA8C2-FE23-416F-9543-F4DDB7EC76C8}"/>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60B408F4-CD35-4DF3-B368-45D6BEE380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CAA5D48E-B5A3-4831-891F-261154DAB4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094F8C6-B6AB-4C09-B40F-BE6E8455C4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B3301FC-36AC-4DAA-A3A5-28DD79E388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243A13D-C544-409A-AAD6-8EDBAA30E8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615" name="楕円 614">
          <a:extLst>
            <a:ext uri="{FF2B5EF4-FFF2-40B4-BE49-F238E27FC236}">
              <a16:creationId xmlns:a16="http://schemas.microsoft.com/office/drawing/2014/main" id="{4B154199-DC20-44F1-821B-26F67C18BE3D}"/>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616" name="【消防施設】&#10;一人当たり面積該当値テキスト">
          <a:extLst>
            <a:ext uri="{FF2B5EF4-FFF2-40B4-BE49-F238E27FC236}">
              <a16:creationId xmlns:a16="http://schemas.microsoft.com/office/drawing/2014/main" id="{5B21D795-8242-4D18-BB33-A58257A9ADDF}"/>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xdr:rowOff>
    </xdr:from>
    <xdr:to>
      <xdr:col>112</xdr:col>
      <xdr:colOff>38100</xdr:colOff>
      <xdr:row>83</xdr:row>
      <xdr:rowOff>114046</xdr:rowOff>
    </xdr:to>
    <xdr:sp macro="" textlink="">
      <xdr:nvSpPr>
        <xdr:cNvPr id="617" name="楕円 616">
          <a:extLst>
            <a:ext uri="{FF2B5EF4-FFF2-40B4-BE49-F238E27FC236}">
              <a16:creationId xmlns:a16="http://schemas.microsoft.com/office/drawing/2014/main" id="{214D4571-8E29-4084-B4D7-AF557B79450B}"/>
            </a:ext>
          </a:extLst>
        </xdr:cNvPr>
        <xdr:cNvSpPr/>
      </xdr:nvSpPr>
      <xdr:spPr>
        <a:xfrm>
          <a:off x="2127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63246</xdr:rowOff>
    </xdr:to>
    <xdr:cxnSp macro="">
      <xdr:nvCxnSpPr>
        <xdr:cNvPr id="618" name="直線コネクタ 617">
          <a:extLst>
            <a:ext uri="{FF2B5EF4-FFF2-40B4-BE49-F238E27FC236}">
              <a16:creationId xmlns:a16="http://schemas.microsoft.com/office/drawing/2014/main" id="{1BBC73B6-1C1B-45C0-8231-84BCDCC508BB}"/>
            </a:ext>
          </a:extLst>
        </xdr:cNvPr>
        <xdr:cNvCxnSpPr/>
      </xdr:nvCxnSpPr>
      <xdr:spPr>
        <a:xfrm flipV="1">
          <a:off x="21323300" y="142798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19304</xdr:rowOff>
    </xdr:from>
    <xdr:to>
      <xdr:col>107</xdr:col>
      <xdr:colOff>101600</xdr:colOff>
      <xdr:row>83</xdr:row>
      <xdr:rowOff>120904</xdr:rowOff>
    </xdr:to>
    <xdr:sp macro="" textlink="">
      <xdr:nvSpPr>
        <xdr:cNvPr id="619" name="楕円 618">
          <a:extLst>
            <a:ext uri="{FF2B5EF4-FFF2-40B4-BE49-F238E27FC236}">
              <a16:creationId xmlns:a16="http://schemas.microsoft.com/office/drawing/2014/main" id="{7E52257C-1CE3-4F85-ABF3-69A80B6B36DE}"/>
            </a:ext>
          </a:extLst>
        </xdr:cNvPr>
        <xdr:cNvSpPr/>
      </xdr:nvSpPr>
      <xdr:spPr>
        <a:xfrm>
          <a:off x="20383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63246</xdr:rowOff>
    </xdr:from>
    <xdr:to>
      <xdr:col>111</xdr:col>
      <xdr:colOff>177800</xdr:colOff>
      <xdr:row>83</xdr:row>
      <xdr:rowOff>70104</xdr:rowOff>
    </xdr:to>
    <xdr:cxnSp macro="">
      <xdr:nvCxnSpPr>
        <xdr:cNvPr id="620" name="直線コネクタ 619">
          <a:extLst>
            <a:ext uri="{FF2B5EF4-FFF2-40B4-BE49-F238E27FC236}">
              <a16:creationId xmlns:a16="http://schemas.microsoft.com/office/drawing/2014/main" id="{28476444-65BE-4FEF-92DE-56F310B39C9C}"/>
            </a:ext>
          </a:extLst>
        </xdr:cNvPr>
        <xdr:cNvCxnSpPr/>
      </xdr:nvCxnSpPr>
      <xdr:spPr>
        <a:xfrm flipV="1">
          <a:off x="20434300" y="142935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30735</xdr:rowOff>
    </xdr:from>
    <xdr:to>
      <xdr:col>102</xdr:col>
      <xdr:colOff>165100</xdr:colOff>
      <xdr:row>83</xdr:row>
      <xdr:rowOff>132335</xdr:rowOff>
    </xdr:to>
    <xdr:sp macro="" textlink="">
      <xdr:nvSpPr>
        <xdr:cNvPr id="621" name="楕円 620">
          <a:extLst>
            <a:ext uri="{FF2B5EF4-FFF2-40B4-BE49-F238E27FC236}">
              <a16:creationId xmlns:a16="http://schemas.microsoft.com/office/drawing/2014/main" id="{C00B5497-341C-4926-A035-38B0C20BB72C}"/>
            </a:ext>
          </a:extLst>
        </xdr:cNvPr>
        <xdr:cNvSpPr/>
      </xdr:nvSpPr>
      <xdr:spPr>
        <a:xfrm>
          <a:off x="19494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70104</xdr:rowOff>
    </xdr:from>
    <xdr:to>
      <xdr:col>107</xdr:col>
      <xdr:colOff>50800</xdr:colOff>
      <xdr:row>83</xdr:row>
      <xdr:rowOff>81535</xdr:rowOff>
    </xdr:to>
    <xdr:cxnSp macro="">
      <xdr:nvCxnSpPr>
        <xdr:cNvPr id="622" name="直線コネクタ 621">
          <a:extLst>
            <a:ext uri="{FF2B5EF4-FFF2-40B4-BE49-F238E27FC236}">
              <a16:creationId xmlns:a16="http://schemas.microsoft.com/office/drawing/2014/main" id="{3D18A012-431A-4EBD-AD94-FC20DEC83091}"/>
            </a:ext>
          </a:extLst>
        </xdr:cNvPr>
        <xdr:cNvCxnSpPr/>
      </xdr:nvCxnSpPr>
      <xdr:spPr>
        <a:xfrm flipV="1">
          <a:off x="19545300" y="143004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23" name="楕円 622">
          <a:extLst>
            <a:ext uri="{FF2B5EF4-FFF2-40B4-BE49-F238E27FC236}">
              <a16:creationId xmlns:a16="http://schemas.microsoft.com/office/drawing/2014/main" id="{DF4600EC-81DA-4AC4-A31B-4416CF91B95F}"/>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81535</xdr:rowOff>
    </xdr:from>
    <xdr:to>
      <xdr:col>102</xdr:col>
      <xdr:colOff>114300</xdr:colOff>
      <xdr:row>83</xdr:row>
      <xdr:rowOff>95250</xdr:rowOff>
    </xdr:to>
    <xdr:cxnSp macro="">
      <xdr:nvCxnSpPr>
        <xdr:cNvPr id="624" name="直線コネクタ 623">
          <a:extLst>
            <a:ext uri="{FF2B5EF4-FFF2-40B4-BE49-F238E27FC236}">
              <a16:creationId xmlns:a16="http://schemas.microsoft.com/office/drawing/2014/main" id="{ABBEE132-06B6-424A-811C-C76841E81695}"/>
            </a:ext>
          </a:extLst>
        </xdr:cNvPr>
        <xdr:cNvCxnSpPr/>
      </xdr:nvCxnSpPr>
      <xdr:spPr>
        <a:xfrm flipV="1">
          <a:off x="18656300" y="143118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5" name="n_1aveValue【消防施設】&#10;一人当たり面積">
          <a:extLst>
            <a:ext uri="{FF2B5EF4-FFF2-40B4-BE49-F238E27FC236}">
              <a16:creationId xmlns:a16="http://schemas.microsoft.com/office/drawing/2014/main" id="{C32BD6DB-2BB0-41F3-9215-8FBB38B6539C}"/>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6" name="n_2aveValue【消防施設】&#10;一人当たり面積">
          <a:extLst>
            <a:ext uri="{FF2B5EF4-FFF2-40B4-BE49-F238E27FC236}">
              <a16:creationId xmlns:a16="http://schemas.microsoft.com/office/drawing/2014/main" id="{711C2C77-6A46-4192-9480-635C6EB08B0E}"/>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627" name="n_3aveValue【消防施設】&#10;一人当たり面積">
          <a:extLst>
            <a:ext uri="{FF2B5EF4-FFF2-40B4-BE49-F238E27FC236}">
              <a16:creationId xmlns:a16="http://schemas.microsoft.com/office/drawing/2014/main" id="{1E94D55F-3A0C-46E2-89D3-070CF2A132BE}"/>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628" name="n_4aveValue【消防施設】&#10;一人当たり面積">
          <a:extLst>
            <a:ext uri="{FF2B5EF4-FFF2-40B4-BE49-F238E27FC236}">
              <a16:creationId xmlns:a16="http://schemas.microsoft.com/office/drawing/2014/main" id="{9F5E0604-FB6D-4BC5-91FF-0CBF2F9E6585}"/>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130573</xdr:rowOff>
    </xdr:from>
    <xdr:ext cx="469744" cy="259045"/>
    <xdr:sp macro="" textlink="">
      <xdr:nvSpPr>
        <xdr:cNvPr id="629" name="n_1mainValue【消防施設】&#10;一人当たり面積">
          <a:extLst>
            <a:ext uri="{FF2B5EF4-FFF2-40B4-BE49-F238E27FC236}">
              <a16:creationId xmlns:a16="http://schemas.microsoft.com/office/drawing/2014/main" id="{347B3F16-7D6E-40D1-8C55-B4AEBE8091EF}"/>
            </a:ext>
          </a:extLst>
        </xdr:cNvPr>
        <xdr:cNvSpPr txBox="1"/>
      </xdr:nvSpPr>
      <xdr:spPr>
        <a:xfrm>
          <a:off x="21075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137431</xdr:rowOff>
    </xdr:from>
    <xdr:ext cx="469744" cy="259045"/>
    <xdr:sp macro="" textlink="">
      <xdr:nvSpPr>
        <xdr:cNvPr id="630" name="n_2mainValue【消防施設】&#10;一人当たり面積">
          <a:extLst>
            <a:ext uri="{FF2B5EF4-FFF2-40B4-BE49-F238E27FC236}">
              <a16:creationId xmlns:a16="http://schemas.microsoft.com/office/drawing/2014/main" id="{1A010586-4A68-4624-AD3B-4E1C5219E3B1}"/>
            </a:ext>
          </a:extLst>
        </xdr:cNvPr>
        <xdr:cNvSpPr txBox="1"/>
      </xdr:nvSpPr>
      <xdr:spPr>
        <a:xfrm>
          <a:off x="20199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123462</xdr:rowOff>
    </xdr:from>
    <xdr:ext cx="469744" cy="259045"/>
    <xdr:sp macro="" textlink="">
      <xdr:nvSpPr>
        <xdr:cNvPr id="631" name="n_3mainValue【消防施設】&#10;一人当たり面積">
          <a:extLst>
            <a:ext uri="{FF2B5EF4-FFF2-40B4-BE49-F238E27FC236}">
              <a16:creationId xmlns:a16="http://schemas.microsoft.com/office/drawing/2014/main" id="{5BBE3954-D1A0-4F33-BC3D-431A5CB0134B}"/>
            </a:ext>
          </a:extLst>
        </xdr:cNvPr>
        <xdr:cNvSpPr txBox="1"/>
      </xdr:nvSpPr>
      <xdr:spPr>
        <a:xfrm>
          <a:off x="19310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632" name="n_4mainValue【消防施設】&#10;一人当たり面積">
          <a:extLst>
            <a:ext uri="{FF2B5EF4-FFF2-40B4-BE49-F238E27FC236}">
              <a16:creationId xmlns:a16="http://schemas.microsoft.com/office/drawing/2014/main" id="{A9728EC1-A1BC-4042-AEC3-8433A0B0B3BD}"/>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D9489F06-2868-4969-9A01-A57D4957CE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5E4EA4B8-1DBF-4A12-980C-40AE52DE8E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B062CABC-0CED-4CDF-84C9-B46307C983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D063E186-C3A0-497F-9087-C3A4272A19D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FAFF9440-3496-46CA-B86E-709772D047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DA31C579-925F-4EA9-89E8-65D5D6C38B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684DEE05-39D8-427F-8003-49409920B6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5275E205-72CA-456A-BB00-B285726D4B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B3933F9E-027A-4CA8-A2EC-0A44DCA956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759C02E1-4117-4BD8-BA6F-B14434740E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24A16EA2-C584-448B-8B1C-FD6BEBF1B3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4AF5D0BD-D8AD-44B0-84AA-980C15D5D4E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436A00BA-5394-4C92-A402-F544AF24C0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AACF2A92-552E-47B9-8937-BC3D16491E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777B8C3C-DEA1-44DF-883D-37323268F5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8F224BFE-70F3-4D91-BB3B-8E3C86D2318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8539DED4-64E5-42B1-ACB7-37ACB5507F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83E7C0-C34D-441D-8D6C-879B534AF3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35AE0B34-9A8A-4267-9430-20FA30088A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11C82C4D-B67A-4826-9DCF-E556D80F19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C2429E65-0BE3-4835-9C63-12F17296A1C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E5A09D24-8797-4A40-9E41-81CE4E1D4F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880FFE1F-5AE9-4FE3-932C-B3532C09E7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A6792A01-834F-437C-B4A2-EDBD70B426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A3A4455A-9E47-40AC-8BDE-130319082D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F637C37B-3C19-4FFF-A3F8-FF9877F27BCC}"/>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2FDB1AFC-15CA-4E14-93A1-4E49CFA2AC27}"/>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1920C8CC-F44B-4B51-AB38-1BB3EB5DA0FA}"/>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0146DF22-DDD9-44D6-92A9-9A756A83EFAD}"/>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FDCC5D6E-175F-4E96-AE15-D07959C934C8}"/>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3" name="【庁舎】&#10;有形固定資産減価償却率平均値テキスト">
          <a:extLst>
            <a:ext uri="{FF2B5EF4-FFF2-40B4-BE49-F238E27FC236}">
              <a16:creationId xmlns:a16="http://schemas.microsoft.com/office/drawing/2014/main" id="{A9158617-7E98-4CFC-84FC-AAF4DD48C561}"/>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715711FA-C172-4476-878B-C5D983BAB042}"/>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90FEBD61-C4CE-4431-ABAA-3DFCDCC99083}"/>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3AF1A48A-F4D2-4D76-B85F-4EF2895BD67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67" name="フローチャート: 判断 666">
          <a:extLst>
            <a:ext uri="{FF2B5EF4-FFF2-40B4-BE49-F238E27FC236}">
              <a16:creationId xmlns:a16="http://schemas.microsoft.com/office/drawing/2014/main" id="{2E24F634-92A3-47A7-8AF4-5CEE9B585FC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68" name="フローチャート: 判断 667">
          <a:extLst>
            <a:ext uri="{FF2B5EF4-FFF2-40B4-BE49-F238E27FC236}">
              <a16:creationId xmlns:a16="http://schemas.microsoft.com/office/drawing/2014/main" id="{B07E7210-3599-4380-8447-26F2FCC0EF2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ACA017F-5B5B-4A40-84EB-389959C26F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2B1AD89-0A16-419F-9030-C609FA3DAB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FD6CB22-0C1E-4642-8960-915D110482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0AE3E61-C25D-48A7-B286-88E2C3A7F3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7DFBCFC-FAD6-4FC2-89C4-AFC14A4340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152763</xdr:rowOff>
    </xdr:from>
    <xdr:to>
      <xdr:col>85</xdr:col>
      <xdr:colOff>177800</xdr:colOff>
      <xdr:row>105</xdr:row>
      <xdr:rowOff>82913</xdr:rowOff>
    </xdr:to>
    <xdr:sp macro="" textlink="">
      <xdr:nvSpPr>
        <xdr:cNvPr id="674" name="楕円 673">
          <a:extLst>
            <a:ext uri="{FF2B5EF4-FFF2-40B4-BE49-F238E27FC236}">
              <a16:creationId xmlns:a16="http://schemas.microsoft.com/office/drawing/2014/main" id="{8A627D8D-4BCD-4A79-9553-D68799BAACC9}"/>
            </a:ext>
          </a:extLst>
        </xdr:cNvPr>
        <xdr:cNvSpPr/>
      </xdr:nvSpPr>
      <xdr:spPr>
        <a:xfrm>
          <a:off x="16268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131190</xdr:rowOff>
    </xdr:from>
    <xdr:ext cx="405111" cy="259045"/>
    <xdr:sp macro="" textlink="">
      <xdr:nvSpPr>
        <xdr:cNvPr id="675" name="【庁舎】&#10;有形固定資産減価償却率該当値テキスト">
          <a:extLst>
            <a:ext uri="{FF2B5EF4-FFF2-40B4-BE49-F238E27FC236}">
              <a16:creationId xmlns:a16="http://schemas.microsoft.com/office/drawing/2014/main" id="{784A3B7F-5884-4C46-816A-594D7D3FA70A}"/>
            </a:ext>
          </a:extLst>
        </xdr:cNvPr>
        <xdr:cNvSpPr txBox="1"/>
      </xdr:nvSpPr>
      <xdr:spPr>
        <a:xfrm>
          <a:off x="16357600"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676" name="楕円 675">
          <a:extLst>
            <a:ext uri="{FF2B5EF4-FFF2-40B4-BE49-F238E27FC236}">
              <a16:creationId xmlns:a16="http://schemas.microsoft.com/office/drawing/2014/main" id="{19C091BC-0D93-418E-8BAA-31F0B9282195}"/>
            </a:ext>
          </a:extLst>
        </xdr:cNvPr>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32113</xdr:rowOff>
    </xdr:to>
    <xdr:cxnSp macro="">
      <xdr:nvCxnSpPr>
        <xdr:cNvPr id="677" name="直線コネクタ 676">
          <a:extLst>
            <a:ext uri="{FF2B5EF4-FFF2-40B4-BE49-F238E27FC236}">
              <a16:creationId xmlns:a16="http://schemas.microsoft.com/office/drawing/2014/main" id="{0A033DB2-37DB-469B-BE32-FC4B9B86E8E6}"/>
            </a:ext>
          </a:extLst>
        </xdr:cNvPr>
        <xdr:cNvCxnSpPr/>
      </xdr:nvCxnSpPr>
      <xdr:spPr>
        <a:xfrm>
          <a:off x="15481300" y="180000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678" name="楕円 677">
          <a:extLst>
            <a:ext uri="{FF2B5EF4-FFF2-40B4-BE49-F238E27FC236}">
              <a16:creationId xmlns:a16="http://schemas.microsoft.com/office/drawing/2014/main" id="{D865BABB-4231-4CE3-8C09-3475B0878B8D}"/>
            </a:ext>
          </a:extLst>
        </xdr:cNvPr>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169273</xdr:rowOff>
    </xdr:to>
    <xdr:cxnSp macro="">
      <xdr:nvCxnSpPr>
        <xdr:cNvPr id="679" name="直線コネクタ 678">
          <a:extLst>
            <a:ext uri="{FF2B5EF4-FFF2-40B4-BE49-F238E27FC236}">
              <a16:creationId xmlns:a16="http://schemas.microsoft.com/office/drawing/2014/main" id="{1974FAB5-00A8-4A00-A6D3-C20EF3C23B5A}"/>
            </a:ext>
          </a:extLst>
        </xdr:cNvPr>
        <xdr:cNvCxnSpPr/>
      </xdr:nvCxnSpPr>
      <xdr:spPr>
        <a:xfrm>
          <a:off x="14592300" y="17949455"/>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30299</xdr:rowOff>
    </xdr:from>
    <xdr:to>
      <xdr:col>72</xdr:col>
      <xdr:colOff>38100</xdr:colOff>
      <xdr:row>104</xdr:row>
      <xdr:rowOff>131899</xdr:rowOff>
    </xdr:to>
    <xdr:sp macro="" textlink="">
      <xdr:nvSpPr>
        <xdr:cNvPr id="680" name="楕円 679">
          <a:extLst>
            <a:ext uri="{FF2B5EF4-FFF2-40B4-BE49-F238E27FC236}">
              <a16:creationId xmlns:a16="http://schemas.microsoft.com/office/drawing/2014/main" id="{5379AC51-D9D8-47E2-9449-38BF5C50C533}"/>
            </a:ext>
          </a:extLst>
        </xdr:cNvPr>
        <xdr:cNvSpPr/>
      </xdr:nvSpPr>
      <xdr:spPr>
        <a:xfrm>
          <a:off x="1365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118655</xdr:rowOff>
    </xdr:to>
    <xdr:cxnSp macro="">
      <xdr:nvCxnSpPr>
        <xdr:cNvPr id="681" name="直線コネクタ 680">
          <a:extLst>
            <a:ext uri="{FF2B5EF4-FFF2-40B4-BE49-F238E27FC236}">
              <a16:creationId xmlns:a16="http://schemas.microsoft.com/office/drawing/2014/main" id="{AB88B424-86A6-483C-B338-F6DBB4AFFF0E}"/>
            </a:ext>
          </a:extLst>
        </xdr:cNvPr>
        <xdr:cNvCxnSpPr/>
      </xdr:nvCxnSpPr>
      <xdr:spPr>
        <a:xfrm>
          <a:off x="13703300" y="179118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82" name="楕円 681">
          <a:extLst>
            <a:ext uri="{FF2B5EF4-FFF2-40B4-BE49-F238E27FC236}">
              <a16:creationId xmlns:a16="http://schemas.microsoft.com/office/drawing/2014/main" id="{874491A7-039E-41F4-889E-6D1396E19567}"/>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81099</xdr:rowOff>
    </xdr:to>
    <xdr:cxnSp macro="">
      <xdr:nvCxnSpPr>
        <xdr:cNvPr id="683" name="直線コネクタ 682">
          <a:extLst>
            <a:ext uri="{FF2B5EF4-FFF2-40B4-BE49-F238E27FC236}">
              <a16:creationId xmlns:a16="http://schemas.microsoft.com/office/drawing/2014/main" id="{E8E56D7A-9673-4A42-9D30-781095A68074}"/>
            </a:ext>
          </a:extLst>
        </xdr:cNvPr>
        <xdr:cNvCxnSpPr/>
      </xdr:nvCxnSpPr>
      <xdr:spPr>
        <a:xfrm>
          <a:off x="12814300" y="178612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4" name="n_1aveValue【庁舎】&#10;有形固定資産減価償却率">
          <a:extLst>
            <a:ext uri="{FF2B5EF4-FFF2-40B4-BE49-F238E27FC236}">
              <a16:creationId xmlns:a16="http://schemas.microsoft.com/office/drawing/2014/main" id="{7DEFE01C-ED5E-487B-B481-C5A49773B017}"/>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5" name="n_2aveValue【庁舎】&#10;有形固定資産減価償却率">
          <a:extLst>
            <a:ext uri="{FF2B5EF4-FFF2-40B4-BE49-F238E27FC236}">
              <a16:creationId xmlns:a16="http://schemas.microsoft.com/office/drawing/2014/main" id="{3527854D-00D7-4FE7-9056-F3B150DF98DB}"/>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86" name="n_3aveValue【庁舎】&#10;有形固定資産減価償却率">
          <a:extLst>
            <a:ext uri="{FF2B5EF4-FFF2-40B4-BE49-F238E27FC236}">
              <a16:creationId xmlns:a16="http://schemas.microsoft.com/office/drawing/2014/main" id="{DE8606C6-C7A8-456E-8A13-1E5E2C4FDEBA}"/>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87" name="n_4aveValue【庁舎】&#10;有形固定資産減価償却率">
          <a:extLst>
            <a:ext uri="{FF2B5EF4-FFF2-40B4-BE49-F238E27FC236}">
              <a16:creationId xmlns:a16="http://schemas.microsoft.com/office/drawing/2014/main" id="{7A286FB5-4884-4ADA-A1A6-2B2F4981A95D}"/>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688" name="n_1mainValue【庁舎】&#10;有形固定資産減価償却率">
          <a:extLst>
            <a:ext uri="{FF2B5EF4-FFF2-40B4-BE49-F238E27FC236}">
              <a16:creationId xmlns:a16="http://schemas.microsoft.com/office/drawing/2014/main" id="{97573DDD-276F-4FFE-BC10-752FF8CCD453}"/>
            </a:ext>
          </a:extLst>
        </xdr:cNvPr>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689" name="n_2mainValue【庁舎】&#10;有形固定資産減価償却率">
          <a:extLst>
            <a:ext uri="{FF2B5EF4-FFF2-40B4-BE49-F238E27FC236}">
              <a16:creationId xmlns:a16="http://schemas.microsoft.com/office/drawing/2014/main" id="{9761FF28-934A-4C2F-AF8E-75D6B6181DBF}"/>
            </a:ext>
          </a:extLst>
        </xdr:cNvPr>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148426</xdr:rowOff>
    </xdr:from>
    <xdr:ext cx="405111" cy="259045"/>
    <xdr:sp macro="" textlink="">
      <xdr:nvSpPr>
        <xdr:cNvPr id="690" name="n_3mainValue【庁舎】&#10;有形固定資産減価償却率">
          <a:extLst>
            <a:ext uri="{FF2B5EF4-FFF2-40B4-BE49-F238E27FC236}">
              <a16:creationId xmlns:a16="http://schemas.microsoft.com/office/drawing/2014/main" id="{33FBC34A-6489-4AC4-819F-1726CE392C10}"/>
            </a:ext>
          </a:extLst>
        </xdr:cNvPr>
        <xdr:cNvSpPr txBox="1"/>
      </xdr:nvSpPr>
      <xdr:spPr>
        <a:xfrm>
          <a:off x="13500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91" name="n_4mainValue【庁舎】&#10;有形固定資産減価償却率">
          <a:extLst>
            <a:ext uri="{FF2B5EF4-FFF2-40B4-BE49-F238E27FC236}">
              <a16:creationId xmlns:a16="http://schemas.microsoft.com/office/drawing/2014/main" id="{A58AC0C5-621A-413B-96AE-535499EF4C64}"/>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5316D48C-E4D6-4F1B-B1EF-77DFEB2FCB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F9D1F986-567A-4C29-8382-78EFD44A33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FE9F78D-9F71-466A-912F-3A966AB4DA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7C4FFB7-F455-48F9-A2AF-37D64A67D5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2BC69C9F-615B-4BA8-8923-1152373BDD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3942FED7-89DD-4686-9626-5385D9A7E2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D30D70D7-B88E-4D13-A497-207D79BD08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B00CDD14-4DDD-4AD9-9837-125BDE4ED7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B9FEC0C9-4B96-437D-846D-9C947DA853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94C81B77-9E99-4B57-913B-8AFF20D457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CAA17FD9-A807-4023-863B-99BE35DE6DF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BB0E2F87-1EE3-4909-BDC8-8EF8FA8032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114B2258-8E41-4808-B2DC-78D021B295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39DC1FCB-C094-4291-80A7-4B9EE746C9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F70A355A-1EA4-447E-BF0F-0796995814E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88BDE8F3-B651-4D5B-9ED4-1F33BA5F62A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1AF49B1C-525B-4BCC-9A15-861D29E2292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F7D0EC2E-7A4F-4B11-BD3C-32AC13F31B1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D33076E1-F018-4968-8203-1326CCE04C3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6A899609-CDD0-4634-9DBA-EA1C7BC02F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54B482A3-C285-4CC8-877A-13C343FEC9F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924CE6B-985E-4F2A-A401-DCEA946EA1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400EEF0E-4115-4BC7-99CB-CFF0430BE0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856E52E1-DD21-4D95-86D3-E9D48CE5C6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3CA9319C-F7AD-4871-B68A-F69F9F3E79D9}"/>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3E365FB6-D209-486F-8768-010039C9606C}"/>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EB8CFAB7-ECCB-483E-9BE4-7493D759AF0B}"/>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CAA9C5F2-EB6B-45A4-8817-4F6FE63679F7}"/>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4C19C99C-5FA2-4180-9F53-C5D3291F4DD8}"/>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1" name="【庁舎】&#10;一人当たり面積平均値テキスト">
          <a:extLst>
            <a:ext uri="{FF2B5EF4-FFF2-40B4-BE49-F238E27FC236}">
              <a16:creationId xmlns:a16="http://schemas.microsoft.com/office/drawing/2014/main" id="{11D5DB9C-FA05-4B2B-AB60-5454EAA59A65}"/>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05E847D6-8B6D-49F2-AE8E-D28CECF2F69E}"/>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3E71A5CA-88E2-4D21-AF89-48EB3D6E7E4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CA40BD59-F254-4E8A-A42F-A91619AF8FB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725" name="フローチャート: 判断 724">
          <a:extLst>
            <a:ext uri="{FF2B5EF4-FFF2-40B4-BE49-F238E27FC236}">
              <a16:creationId xmlns:a16="http://schemas.microsoft.com/office/drawing/2014/main" id="{CB55C120-51B7-4EBB-A328-5BB32480588F}"/>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726" name="フローチャート: 判断 725">
          <a:extLst>
            <a:ext uri="{FF2B5EF4-FFF2-40B4-BE49-F238E27FC236}">
              <a16:creationId xmlns:a16="http://schemas.microsoft.com/office/drawing/2014/main" id="{EAED76A9-5ECF-457A-9595-7B6B941BF68E}"/>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4CC08F0-951E-46E1-9F57-C8640EF91B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13EE8E2-B59E-4D11-9452-EEE563AC51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95B00AF-7FE3-4B3B-9790-EA0E7FD1E8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7C0BD9A-0441-4E1C-AD72-4BAFC20365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231E628-5F23-4861-9D45-BEB381355A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99061</xdr:rowOff>
    </xdr:from>
    <xdr:to>
      <xdr:col>116</xdr:col>
      <xdr:colOff>114300</xdr:colOff>
      <xdr:row>107</xdr:row>
      <xdr:rowOff>29211</xdr:rowOff>
    </xdr:to>
    <xdr:sp macro="" textlink="">
      <xdr:nvSpPr>
        <xdr:cNvPr id="732" name="楕円 731">
          <a:extLst>
            <a:ext uri="{FF2B5EF4-FFF2-40B4-BE49-F238E27FC236}">
              <a16:creationId xmlns:a16="http://schemas.microsoft.com/office/drawing/2014/main" id="{19A9EC39-E238-4B56-ACFE-040ACC3166C7}"/>
            </a:ext>
          </a:extLst>
        </xdr:cNvPr>
        <xdr:cNvSpPr/>
      </xdr:nvSpPr>
      <xdr:spPr>
        <a:xfrm>
          <a:off x="221107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77488</xdr:rowOff>
    </xdr:from>
    <xdr:ext cx="469744" cy="259045"/>
    <xdr:sp macro="" textlink="">
      <xdr:nvSpPr>
        <xdr:cNvPr id="733" name="【庁舎】&#10;一人当たり面積該当値テキスト">
          <a:extLst>
            <a:ext uri="{FF2B5EF4-FFF2-40B4-BE49-F238E27FC236}">
              <a16:creationId xmlns:a16="http://schemas.microsoft.com/office/drawing/2014/main" id="{67B2E408-B057-4CD3-8688-67B6B15EC1F3}"/>
            </a:ext>
          </a:extLst>
        </xdr:cNvPr>
        <xdr:cNvSpPr txBox="1"/>
      </xdr:nvSpPr>
      <xdr:spPr>
        <a:xfrm>
          <a:off x="22199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120650</xdr:rowOff>
    </xdr:from>
    <xdr:to>
      <xdr:col>112</xdr:col>
      <xdr:colOff>38100</xdr:colOff>
      <xdr:row>107</xdr:row>
      <xdr:rowOff>50800</xdr:rowOff>
    </xdr:to>
    <xdr:sp macro="" textlink="">
      <xdr:nvSpPr>
        <xdr:cNvPr id="734" name="楕円 733">
          <a:extLst>
            <a:ext uri="{FF2B5EF4-FFF2-40B4-BE49-F238E27FC236}">
              <a16:creationId xmlns:a16="http://schemas.microsoft.com/office/drawing/2014/main" id="{BCB56B23-4139-4D8A-9A07-BE8B4D8A0A13}"/>
            </a:ext>
          </a:extLst>
        </xdr:cNvPr>
        <xdr:cNvSpPr/>
      </xdr:nvSpPr>
      <xdr:spPr>
        <a:xfrm>
          <a:off x="2127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149861</xdr:rowOff>
    </xdr:from>
    <xdr:to>
      <xdr:col>116</xdr:col>
      <xdr:colOff>63500</xdr:colOff>
      <xdr:row>107</xdr:row>
      <xdr:rowOff>0</xdr:rowOff>
    </xdr:to>
    <xdr:cxnSp macro="">
      <xdr:nvCxnSpPr>
        <xdr:cNvPr id="735" name="直線コネクタ 734">
          <a:extLst>
            <a:ext uri="{FF2B5EF4-FFF2-40B4-BE49-F238E27FC236}">
              <a16:creationId xmlns:a16="http://schemas.microsoft.com/office/drawing/2014/main" id="{757162D2-5F1D-4B09-8E73-EF0219A405CE}"/>
            </a:ext>
          </a:extLst>
        </xdr:cNvPr>
        <xdr:cNvCxnSpPr/>
      </xdr:nvCxnSpPr>
      <xdr:spPr>
        <a:xfrm flipV="1">
          <a:off x="21323300" y="1832356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129539</xdr:rowOff>
    </xdr:from>
    <xdr:to>
      <xdr:col>107</xdr:col>
      <xdr:colOff>101600</xdr:colOff>
      <xdr:row>107</xdr:row>
      <xdr:rowOff>59689</xdr:rowOff>
    </xdr:to>
    <xdr:sp macro="" textlink="">
      <xdr:nvSpPr>
        <xdr:cNvPr id="736" name="楕円 735">
          <a:extLst>
            <a:ext uri="{FF2B5EF4-FFF2-40B4-BE49-F238E27FC236}">
              <a16:creationId xmlns:a16="http://schemas.microsoft.com/office/drawing/2014/main" id="{2356DA78-A3B3-423B-8070-E82DDA4C8F8E}"/>
            </a:ext>
          </a:extLst>
        </xdr:cNvPr>
        <xdr:cNvSpPr/>
      </xdr:nvSpPr>
      <xdr:spPr>
        <a:xfrm>
          <a:off x="20383500" y="183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0</xdr:rowOff>
    </xdr:from>
    <xdr:to>
      <xdr:col>111</xdr:col>
      <xdr:colOff>177800</xdr:colOff>
      <xdr:row>107</xdr:row>
      <xdr:rowOff>8889</xdr:rowOff>
    </xdr:to>
    <xdr:cxnSp macro="">
      <xdr:nvCxnSpPr>
        <xdr:cNvPr id="737" name="直線コネクタ 736">
          <a:extLst>
            <a:ext uri="{FF2B5EF4-FFF2-40B4-BE49-F238E27FC236}">
              <a16:creationId xmlns:a16="http://schemas.microsoft.com/office/drawing/2014/main" id="{118EF83B-B876-4FB5-AB5C-B367EC43D4EF}"/>
            </a:ext>
          </a:extLst>
        </xdr:cNvPr>
        <xdr:cNvCxnSpPr/>
      </xdr:nvCxnSpPr>
      <xdr:spPr>
        <a:xfrm flipV="1">
          <a:off x="20434300" y="183451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146050</xdr:rowOff>
    </xdr:from>
    <xdr:to>
      <xdr:col>102</xdr:col>
      <xdr:colOff>165100</xdr:colOff>
      <xdr:row>107</xdr:row>
      <xdr:rowOff>76200</xdr:rowOff>
    </xdr:to>
    <xdr:sp macro="" textlink="">
      <xdr:nvSpPr>
        <xdr:cNvPr id="738" name="楕円 737">
          <a:extLst>
            <a:ext uri="{FF2B5EF4-FFF2-40B4-BE49-F238E27FC236}">
              <a16:creationId xmlns:a16="http://schemas.microsoft.com/office/drawing/2014/main" id="{D060039E-9731-4200-A4FD-E0560C8551DD}"/>
            </a:ext>
          </a:extLst>
        </xdr:cNvPr>
        <xdr:cNvSpPr/>
      </xdr:nvSpPr>
      <xdr:spPr>
        <a:xfrm>
          <a:off x="19494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8889</xdr:rowOff>
    </xdr:from>
    <xdr:to>
      <xdr:col>107</xdr:col>
      <xdr:colOff>50800</xdr:colOff>
      <xdr:row>107</xdr:row>
      <xdr:rowOff>25400</xdr:rowOff>
    </xdr:to>
    <xdr:cxnSp macro="">
      <xdr:nvCxnSpPr>
        <xdr:cNvPr id="739" name="直線コネクタ 738">
          <a:extLst>
            <a:ext uri="{FF2B5EF4-FFF2-40B4-BE49-F238E27FC236}">
              <a16:creationId xmlns:a16="http://schemas.microsoft.com/office/drawing/2014/main" id="{1892893F-6346-43E7-BB5A-BC9E1FFE1854}"/>
            </a:ext>
          </a:extLst>
        </xdr:cNvPr>
        <xdr:cNvCxnSpPr/>
      </xdr:nvCxnSpPr>
      <xdr:spPr>
        <a:xfrm flipV="1">
          <a:off x="19545300" y="183540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165100</xdr:rowOff>
    </xdr:from>
    <xdr:to>
      <xdr:col>98</xdr:col>
      <xdr:colOff>38100</xdr:colOff>
      <xdr:row>107</xdr:row>
      <xdr:rowOff>95250</xdr:rowOff>
    </xdr:to>
    <xdr:sp macro="" textlink="">
      <xdr:nvSpPr>
        <xdr:cNvPr id="740" name="楕円 739">
          <a:extLst>
            <a:ext uri="{FF2B5EF4-FFF2-40B4-BE49-F238E27FC236}">
              <a16:creationId xmlns:a16="http://schemas.microsoft.com/office/drawing/2014/main" id="{A64AA7F1-BFCC-49F6-AA05-FBEE4B62EB89}"/>
            </a:ext>
          </a:extLst>
        </xdr:cNvPr>
        <xdr:cNvSpPr/>
      </xdr:nvSpPr>
      <xdr:spPr>
        <a:xfrm>
          <a:off x="18605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25400</xdr:rowOff>
    </xdr:from>
    <xdr:to>
      <xdr:col>102</xdr:col>
      <xdr:colOff>114300</xdr:colOff>
      <xdr:row>107</xdr:row>
      <xdr:rowOff>44450</xdr:rowOff>
    </xdr:to>
    <xdr:cxnSp macro="">
      <xdr:nvCxnSpPr>
        <xdr:cNvPr id="741" name="直線コネクタ 740">
          <a:extLst>
            <a:ext uri="{FF2B5EF4-FFF2-40B4-BE49-F238E27FC236}">
              <a16:creationId xmlns:a16="http://schemas.microsoft.com/office/drawing/2014/main" id="{6D70DCD0-4103-42DF-A83B-6E8FE91CA99A}"/>
            </a:ext>
          </a:extLst>
        </xdr:cNvPr>
        <xdr:cNvCxnSpPr/>
      </xdr:nvCxnSpPr>
      <xdr:spPr>
        <a:xfrm flipV="1">
          <a:off x="18656300" y="1837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2" name="n_1aveValue【庁舎】&#10;一人当たり面積">
          <a:extLst>
            <a:ext uri="{FF2B5EF4-FFF2-40B4-BE49-F238E27FC236}">
              <a16:creationId xmlns:a16="http://schemas.microsoft.com/office/drawing/2014/main" id="{0A65A5DA-BAE3-4497-9D68-FA3D1457A7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3" name="n_2aveValue【庁舎】&#10;一人当たり面積">
          <a:extLst>
            <a:ext uri="{FF2B5EF4-FFF2-40B4-BE49-F238E27FC236}">
              <a16:creationId xmlns:a16="http://schemas.microsoft.com/office/drawing/2014/main" id="{3914C1D1-DF7C-499A-8688-A00B5701029C}"/>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744" name="n_3aveValue【庁舎】&#10;一人当たり面積">
          <a:extLst>
            <a:ext uri="{FF2B5EF4-FFF2-40B4-BE49-F238E27FC236}">
              <a16:creationId xmlns:a16="http://schemas.microsoft.com/office/drawing/2014/main" id="{9C1C2CB9-20DD-49C0-A11A-EEA0495D81DE}"/>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745" name="n_4aveValue【庁舎】&#10;一人当たり面積">
          <a:extLst>
            <a:ext uri="{FF2B5EF4-FFF2-40B4-BE49-F238E27FC236}">
              <a16:creationId xmlns:a16="http://schemas.microsoft.com/office/drawing/2014/main" id="{A4A95B10-1154-4ED7-A9EC-4B35BB5888FF}"/>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41927</xdr:rowOff>
    </xdr:from>
    <xdr:ext cx="469744" cy="259045"/>
    <xdr:sp macro="" textlink="">
      <xdr:nvSpPr>
        <xdr:cNvPr id="746" name="n_1mainValue【庁舎】&#10;一人当たり面積">
          <a:extLst>
            <a:ext uri="{FF2B5EF4-FFF2-40B4-BE49-F238E27FC236}">
              <a16:creationId xmlns:a16="http://schemas.microsoft.com/office/drawing/2014/main" id="{C7FDFB9C-BECF-42EB-A34A-2C513D9D3221}"/>
            </a:ext>
          </a:extLst>
        </xdr:cNvPr>
        <xdr:cNvSpPr txBox="1"/>
      </xdr:nvSpPr>
      <xdr:spPr>
        <a:xfrm>
          <a:off x="21075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50816</xdr:rowOff>
    </xdr:from>
    <xdr:ext cx="469744" cy="259045"/>
    <xdr:sp macro="" textlink="">
      <xdr:nvSpPr>
        <xdr:cNvPr id="747" name="n_2mainValue【庁舎】&#10;一人当たり面積">
          <a:extLst>
            <a:ext uri="{FF2B5EF4-FFF2-40B4-BE49-F238E27FC236}">
              <a16:creationId xmlns:a16="http://schemas.microsoft.com/office/drawing/2014/main" id="{146DFF29-FFBF-4400-A3B1-47564BD9F4C0}"/>
            </a:ext>
          </a:extLst>
        </xdr:cNvPr>
        <xdr:cNvSpPr txBox="1"/>
      </xdr:nvSpPr>
      <xdr:spPr>
        <a:xfrm>
          <a:off x="20199427"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67327</xdr:rowOff>
    </xdr:from>
    <xdr:ext cx="469744" cy="259045"/>
    <xdr:sp macro="" textlink="">
      <xdr:nvSpPr>
        <xdr:cNvPr id="748" name="n_3mainValue【庁舎】&#10;一人当たり面積">
          <a:extLst>
            <a:ext uri="{FF2B5EF4-FFF2-40B4-BE49-F238E27FC236}">
              <a16:creationId xmlns:a16="http://schemas.microsoft.com/office/drawing/2014/main" id="{0CDFA1A8-EDAC-4A25-A9FB-4B0B220D1324}"/>
            </a:ext>
          </a:extLst>
        </xdr:cNvPr>
        <xdr:cNvSpPr txBox="1"/>
      </xdr:nvSpPr>
      <xdr:spPr>
        <a:xfrm>
          <a:off x="19310427"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86377</xdr:rowOff>
    </xdr:from>
    <xdr:ext cx="469744" cy="259045"/>
    <xdr:sp macro="" textlink="">
      <xdr:nvSpPr>
        <xdr:cNvPr id="749" name="n_4mainValue【庁舎】&#10;一人当たり面積">
          <a:extLst>
            <a:ext uri="{FF2B5EF4-FFF2-40B4-BE49-F238E27FC236}">
              <a16:creationId xmlns:a16="http://schemas.microsoft.com/office/drawing/2014/main" id="{DBE621C5-AF4D-4168-A4F1-B9BD4CC90D39}"/>
            </a:ext>
          </a:extLst>
        </xdr:cNvPr>
        <xdr:cNvSpPr txBox="1"/>
      </xdr:nvSpPr>
      <xdr:spPr>
        <a:xfrm>
          <a:off x="18421427"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C1FDC782-21CE-496E-A88A-FB94C624E7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FDE478A9-954B-46B0-A698-018C21565F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84AA55A-78B3-439C-BA3F-B30C76821A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本町においては、図書館、福祉施設、消防施設、庁舎が類似団体より高い水準である。</a:t>
          </a:r>
        </a:p>
        <a:p>
          <a:r>
            <a:rPr kumimoji="1" lang="ja-JP" altLang="en-US" sz="1300">
              <a:latin typeface="ＭＳ Ｐゴシック" panose="020B0600070205080204" pitchFamily="50" charset="-128"/>
              <a:ea typeface="ＭＳ Ｐゴシック" panose="020B0600070205080204" pitchFamily="50" charset="-128"/>
            </a:rPr>
            <a:t>全ての項目において、今年度は大規模改修を行っていないなどの理由により減価償却率が増加となっている。　　　　　　　　　　　　　　　　　　　　　　　　　　　　　　　　　　　　　　　　　　　　　　　　　　　　　　　　　　　　　　　　　　　　　　　　　　　　　　　　　　　　　　　　　　　　　　　　　　　　　　　　　　　　　</a:t>
          </a:r>
        </a:p>
        <a:p>
          <a:r>
            <a:rPr kumimoji="1" lang="ja-JP" altLang="en-US" sz="1300">
              <a:latin typeface="ＭＳ Ｐゴシック" panose="020B0600070205080204" pitchFamily="50" charset="-128"/>
              <a:ea typeface="ＭＳ Ｐゴシック" panose="020B0600070205080204" pitchFamily="50" charset="-128"/>
            </a:rPr>
            <a:t>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人口の減少や全国平均を上回る高齢者比率（令和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度末</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％）に加え、町内に大型事業所が少ないことなどから地方税収が乏しく、類似団体平均を大きく下回っている。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百万円）や普通交付税（△</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百万円）の減、歳出では、職員人件費の増や衛生処理事務組合負担金の増などによる経常一財の増により、前年度と比較して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％となっている。（類似団体平均を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ポイント上回っており、県平均を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今後も引き続き行財政改革への取組を実施し、義務的経費の削減に努めることとする。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783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61</xdr:row>
      <xdr:rowOff>119380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0489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117898</xdr:rowOff>
    </xdr:from>
    <xdr:to>
      <xdr:col>15</xdr:col>
      <xdr:colOff>82550</xdr:colOff>
      <xdr:row>61</xdr:row>
      <xdr:rowOff>163619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0489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61</xdr:row>
      <xdr:rowOff>163619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8185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112819</xdr:rowOff>
    </xdr:from>
    <xdr:to>
      <xdr:col>11</xdr:col>
      <xdr:colOff>82550</xdr:colOff>
      <xdr:row>62</xdr:row>
      <xdr:rowOff>42969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53146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300,489</a:t>
          </a:r>
          <a:r>
            <a:rPr kumimoji="1" lang="ja-JP" altLang="en-US" sz="1300">
              <a:latin typeface="ＭＳ Ｐゴシック" panose="020B0600070205080204" pitchFamily="50" charset="-128"/>
              <a:ea typeface="ＭＳ Ｐゴシック" panose="020B0600070205080204" pitchFamily="50" charset="-128"/>
            </a:rPr>
            <a:t>円と前年度決算額と比較では</a:t>
          </a:r>
          <a:r>
            <a:rPr kumimoji="1" lang="en-US" altLang="ja-JP" sz="1300">
              <a:latin typeface="ＭＳ Ｐゴシック" panose="020B0600070205080204" pitchFamily="50" charset="-128"/>
              <a:ea typeface="ＭＳ Ｐゴシック" panose="020B0600070205080204" pitchFamily="50" charset="-128"/>
            </a:rPr>
            <a:t>5,804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300,653</a:t>
          </a:r>
          <a:r>
            <a:rPr kumimoji="1" lang="ja-JP" altLang="en-US" sz="1300">
              <a:latin typeface="ＭＳ Ｐゴシック" panose="020B0600070205080204" pitchFamily="50" charset="-128"/>
              <a:ea typeface="ＭＳ Ｐゴシック" panose="020B0600070205080204" pitchFamily="50" charset="-128"/>
            </a:rPr>
            <a:t>円を下回っている。主な増加要因としては、コロナ対策事業（コロナワクチン接種体制確保事業、地元商品券配布事業）の減などにより、前年度と比較して物件費総額が減となったが、分母となる人口（</a:t>
          </a:r>
          <a:r>
            <a:rPr kumimoji="1" lang="en-US" altLang="ja-JP" sz="1300">
              <a:latin typeface="ＭＳ Ｐゴシック" panose="020B0600070205080204" pitchFamily="50" charset="-128"/>
              <a:ea typeface="ＭＳ Ｐゴシック" panose="020B0600070205080204" pitchFamily="50" charset="-128"/>
            </a:rPr>
            <a:t>8,645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人）の減より人口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人当たりの決算額が上昇となった。</a:t>
          </a:r>
        </a:p>
        <a:p>
          <a:r>
            <a:rPr kumimoji="1" lang="ja-JP" altLang="en-US" sz="1300">
              <a:latin typeface="ＭＳ Ｐゴシック" panose="020B0600070205080204" pitchFamily="50" charset="-128"/>
              <a:ea typeface="ＭＳ Ｐゴシック" panose="020B0600070205080204" pitchFamily="50" charset="-128"/>
            </a:rPr>
            <a:t>　今後も職員数の適正管理及び物件費の削減に努め、適正化を図る。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144852</xdr:rowOff>
    </xdr:from>
    <xdr:to>
      <xdr:col>23</xdr:col>
      <xdr:colOff>133350</xdr:colOff>
      <xdr:row>82</xdr:row>
      <xdr:rowOff>152633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3752"/>
          <a:ext cx="8382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136502</xdr:rowOff>
    </xdr:from>
    <xdr:to>
      <xdr:col>19</xdr:col>
      <xdr:colOff>133350</xdr:colOff>
      <xdr:row>82</xdr:row>
      <xdr:rowOff>144852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5402"/>
          <a:ext cx="889000" cy="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95365</xdr:rowOff>
    </xdr:from>
    <xdr:to>
      <xdr:col>15</xdr:col>
      <xdr:colOff>82550</xdr:colOff>
      <xdr:row>82</xdr:row>
      <xdr:rowOff>136502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4265"/>
          <a:ext cx="889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82572</xdr:rowOff>
    </xdr:from>
    <xdr:to>
      <xdr:col>11</xdr:col>
      <xdr:colOff>31750</xdr:colOff>
      <xdr:row>82</xdr:row>
      <xdr:rowOff>95365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1472"/>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140554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111927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101833</xdr:rowOff>
    </xdr:from>
    <xdr:to>
      <xdr:col>23</xdr:col>
      <xdr:colOff>184150</xdr:colOff>
      <xdr:row>83</xdr:row>
      <xdr:rowOff>31983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73910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94052</xdr:rowOff>
    </xdr:from>
    <xdr:to>
      <xdr:col>19</xdr:col>
      <xdr:colOff>184150</xdr:colOff>
      <xdr:row>83</xdr:row>
      <xdr:rowOff>24202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8979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85702</xdr:rowOff>
    </xdr:from>
    <xdr:to>
      <xdr:col>15</xdr:col>
      <xdr:colOff>133350</xdr:colOff>
      <xdr:row>83</xdr:row>
      <xdr:rowOff>15852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3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44565</xdr:rowOff>
    </xdr:from>
    <xdr:to>
      <xdr:col>11</xdr:col>
      <xdr:colOff>82550</xdr:colOff>
      <xdr:row>82</xdr:row>
      <xdr:rowOff>146165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130942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8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31772</xdr:rowOff>
    </xdr:from>
    <xdr:to>
      <xdr:col>7</xdr:col>
      <xdr:colOff>31750</xdr:colOff>
      <xdr:row>82</xdr:row>
      <xdr:rowOff>133372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118149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年度の指数は</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86482</xdr:rowOff>
    </xdr:from>
    <xdr:to>
      <xdr:col>81</xdr:col>
      <xdr:colOff>44450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4538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82</xdr:row>
      <xdr:rowOff>155423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028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155423</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143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35682</xdr:rowOff>
    </xdr:from>
    <xdr:to>
      <xdr:col>81</xdr:col>
      <xdr:colOff>95250</xdr:colOff>
      <xdr:row>82</xdr:row>
      <xdr:rowOff>137282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52209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104623</xdr:rowOff>
    </xdr:from>
    <xdr:to>
      <xdr:col>73</xdr:col>
      <xdr:colOff>44450</xdr:colOff>
      <xdr:row>83</xdr:row>
      <xdr:rowOff>34773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44950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11.31</a:t>
          </a:r>
          <a:r>
            <a:rPr kumimoji="1" lang="ja-JP" altLang="en-US" sz="1300">
              <a:latin typeface="ＭＳ Ｐゴシック" panose="020B0600070205080204" pitchFamily="50" charset="-128"/>
              <a:ea typeface="ＭＳ Ｐゴシック" panose="020B0600070205080204" pitchFamily="50" charset="-128"/>
            </a:rPr>
            <a:t>人と、類似団体平均より</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人少ない職員数となっている。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今後も事務分掌見直しによる職員配置の適正化により、適正な定員管理に努める。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32512</xdr:rowOff>
    </xdr:from>
    <xdr:to>
      <xdr:col>81</xdr:col>
      <xdr:colOff>44450</xdr:colOff>
      <xdr:row>61</xdr:row>
      <xdr:rowOff>39751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9096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32512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924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913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128355</xdr:rowOff>
    </xdr:from>
    <xdr:to>
      <xdr:col>68</xdr:col>
      <xdr:colOff>152400</xdr:colOff>
      <xdr:row>60</xdr:row>
      <xdr:rowOff>162137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535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160401</xdr:rowOff>
    </xdr:from>
    <xdr:to>
      <xdr:col>81</xdr:col>
      <xdr:colOff>95250</xdr:colOff>
      <xdr:row>61</xdr:row>
      <xdr:rowOff>90551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153162</xdr:rowOff>
    </xdr:from>
    <xdr:to>
      <xdr:col>77</xdr:col>
      <xdr:colOff>95250</xdr:colOff>
      <xdr:row>61</xdr:row>
      <xdr:rowOff>83312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93489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51664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77555</xdr:rowOff>
    </xdr:from>
    <xdr:to>
      <xdr:col>64</xdr:col>
      <xdr:colOff>152400</xdr:colOff>
      <xdr:row>61</xdr:row>
      <xdr:rowOff>7705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17882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ポイント減少となった。主な理由は平成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年度過疎債（ケーブルテレビ関連事業など）等の償還終了により、令和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年度公債費決算額（</a:t>
          </a:r>
          <a:r>
            <a:rPr kumimoji="1" lang="en-US" altLang="ja-JP" sz="1300">
              <a:latin typeface="ＭＳ Ｐゴシック" panose="020B0600070205080204" pitchFamily="50" charset="-128"/>
              <a:ea typeface="ＭＳ Ｐゴシック" panose="020B0600070205080204" pitchFamily="50" charset="-128"/>
            </a:rPr>
            <a:t>706</a:t>
          </a:r>
          <a:r>
            <a:rPr kumimoji="1" lang="ja-JP" altLang="en-US" sz="1300">
              <a:latin typeface="ＭＳ Ｐゴシック" panose="020B0600070205080204" pitchFamily="50" charset="-128"/>
              <a:ea typeface="ＭＳ Ｐゴシック" panose="020B0600070205080204" pitchFamily="50" charset="-128"/>
            </a:rPr>
            <a:t>百万円）が令和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年度公債費決算額（</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百万円）を大きく下回ったためである。</a:t>
          </a:r>
        </a:p>
        <a:p>
          <a:r>
            <a:rPr kumimoji="1" lang="ja-JP" altLang="en-US" sz="1300">
              <a:latin typeface="ＭＳ Ｐゴシック" panose="020B0600070205080204" pitchFamily="50" charset="-128"/>
              <a:ea typeface="ＭＳ Ｐゴシック" panose="020B0600070205080204" pitchFamily="50" charset="-128"/>
            </a:rPr>
            <a:t>　今後も、建設事業の必要性や規模の見直し、繰上償還等により、なお一層の健全化を図っていく。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33274</xdr:rowOff>
    </xdr:from>
    <xdr:to>
      <xdr:col>81</xdr:col>
      <xdr:colOff>44450</xdr:colOff>
      <xdr:row>37</xdr:row>
      <xdr:rowOff>42926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3769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42926</xdr:rowOff>
    </xdr:from>
    <xdr:to>
      <xdr:col>77</xdr:col>
      <xdr:colOff>44450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3865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81534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058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81534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4058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153924</xdr:rowOff>
    </xdr:from>
    <xdr:to>
      <xdr:col>81</xdr:col>
      <xdr:colOff>95250</xdr:colOff>
      <xdr:row>37</xdr:row>
      <xdr:rowOff>84074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170451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163576</xdr:rowOff>
    </xdr:from>
    <xdr:to>
      <xdr:col>77</xdr:col>
      <xdr:colOff>95250</xdr:colOff>
      <xdr:row>37</xdr:row>
      <xdr:rowOff>93726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103903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数値の好転要因である基準財政需要額見込額の減（△</a:t>
          </a:r>
          <a:r>
            <a:rPr kumimoji="1" lang="en-US" altLang="ja-JP" sz="1200">
              <a:latin typeface="ＭＳ Ｐゴシック" panose="020B0600070205080204" pitchFamily="50" charset="-128"/>
              <a:ea typeface="ＭＳ Ｐゴシック" panose="020B0600070205080204" pitchFamily="50" charset="-128"/>
            </a:rPr>
            <a:t>268</a:t>
          </a:r>
          <a:r>
            <a:rPr kumimoji="1" lang="ja-JP" altLang="en-US" sz="1200">
              <a:latin typeface="ＭＳ Ｐゴシック" panose="020B0600070205080204" pitchFamily="50" charset="-128"/>
              <a:ea typeface="ＭＳ Ｐゴシック" panose="020B0600070205080204" pitchFamily="50" charset="-128"/>
            </a:rPr>
            <a:t>百万円）となったが、地方債の現在高の減（△</a:t>
          </a:r>
          <a:r>
            <a:rPr kumimoji="1" lang="en-US" altLang="ja-JP" sz="1200">
              <a:latin typeface="ＭＳ Ｐゴシック" panose="020B0600070205080204" pitchFamily="50" charset="-128"/>
              <a:ea typeface="ＭＳ Ｐゴシック" panose="020B0600070205080204" pitchFamily="50" charset="-128"/>
            </a:rPr>
            <a:t>228</a:t>
          </a:r>
          <a:r>
            <a:rPr kumimoji="1" lang="ja-JP" altLang="en-US" sz="1200">
              <a:latin typeface="ＭＳ Ｐゴシック" panose="020B0600070205080204" pitchFamily="50" charset="-128"/>
              <a:ea typeface="ＭＳ Ｐゴシック" panose="020B0600070205080204" pitchFamily="50" charset="-128"/>
            </a:rPr>
            <a:t>百万円）や公営企業債等繰入見込額の減（△</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百万円）、退職手当負担見込額の減（△</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百万円）など将来負担額が大きく減少していること、並びに充当可能基金の増（</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百万円）など充当可能財源等が大きく増加しているため、前年度数値より改善となった。（</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205.1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210.8</a:t>
          </a:r>
          <a:r>
            <a:rPr kumimoji="1" lang="ja-JP" altLang="en-US" sz="1200">
              <a:latin typeface="ＭＳ Ｐゴシック" panose="020B0600070205080204" pitchFamily="50" charset="-128"/>
              <a:ea typeface="ＭＳ Ｐゴシック" panose="020B0600070205080204" pitchFamily="50" charset="-128"/>
            </a:rPr>
            <a:t>％）</a:t>
          </a:r>
        </a:p>
        <a:p>
          <a:r>
            <a:rPr kumimoji="1" lang="ja-JP" altLang="en-US" sz="12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までの定員適正化計画に基づき定員管理等に取り組んできた結果、人件費にかかる経常収支比率は低い水準であり、類似団体平均と比較すると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しかし、一部事務組合負担金に係る人件費に準ずる費用については、人口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人当たりの決算額が類似団体と比較して高い水準にあることから、これらを含めた人件費関係経費全体について、削減していく必要がある。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33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124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3810</xdr:rowOff>
    </xdr:from>
    <xdr:to>
      <xdr:col>6</xdr:col>
      <xdr:colOff>171450</xdr:colOff>
      <xdr:row>33</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年度から開始した給食業務の外部委託の影響によるものである。</a:t>
          </a:r>
        </a:p>
        <a:p>
          <a:r>
            <a:rPr kumimoji="1" lang="ja-JP" altLang="en-US" sz="1300">
              <a:latin typeface="ＭＳ Ｐゴシック" panose="020B0600070205080204" pitchFamily="50" charset="-128"/>
              <a:ea typeface="ＭＳ Ｐゴシック" panose="020B0600070205080204" pitchFamily="50" charset="-128"/>
            </a:rPr>
            <a:t>　今後も、海陽町行財政改革プランに基づき経費の節減に努め、より一層の適正化を図る。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11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32275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年度末で高齢者比率</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％と少子高齢化が進む本町であるが、扶助費の経常収支比率は類似団体平均より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国レベルで社会保障関係経費の増加が見込まれるなか、本町では保健、医療、介護に関し包括的に取組を行っており、今後も更なる充実を図り、関係機関等と連携し扶助費の抑制に努める。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今後も国民健康保険及び介護保険の保険料の適正化を図り、普通会計の負担額を減らしていくよう努める。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98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06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672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135907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％の前年度と比べると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ポイント高くなっている。類似団体を上回っている主な要因は病院事業会計への繰出金や広域で行っている消防組合、衛生処理事務組合などへの負担金の影響が考えられる。</a:t>
          </a:r>
        </a:p>
        <a:p>
          <a:r>
            <a:rPr kumimoji="1" lang="ja-JP" altLang="en-US" sz="1300">
              <a:latin typeface="ＭＳ Ｐゴシック" panose="020B0600070205080204" pitchFamily="50" charset="-128"/>
              <a:ea typeface="ＭＳ Ｐゴシック" panose="020B0600070205080204" pitchFamily="50" charset="-128"/>
            </a:rPr>
            <a:t>　今後は、病院事業の経営安定化や一部事務組合に対しても経費削減の努力を要請し、補助費の削減を図る。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603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154432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695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年度過疎債（ケーブルテレビ関連事業ほか）の償還終了の影響などにより、前年度より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今後も大型事業の償還開始が控えているため、事業</a:t>
          </a:r>
          <a:r>
            <a:rPr kumimoji="1" lang="ja-JP" altLang="en-US" sz="1300">
              <a:latin typeface="ＭＳ Ｐゴシック" panose="020B0600070205080204" pitchFamily="50" charset="-128"/>
              <a:ea typeface="ＭＳ Ｐゴシック" panose="020B0600070205080204" pitchFamily="50" charset="-128"/>
            </a:rPr>
            <a:t>の厳選や見直しによる新規発行地方債の管理に努めることで公債費負担の軽減を図る。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54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46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467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076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73.6</a:t>
          </a:r>
          <a:r>
            <a:rPr kumimoji="1" lang="ja-JP" altLang="en-US" sz="1300">
              <a:latin typeface="ＭＳ Ｐゴシック" panose="020B0600070205080204" pitchFamily="50" charset="-128"/>
              <a:ea typeface="ＭＳ Ｐゴシック" panose="020B0600070205080204" pitchFamily="50" charset="-128"/>
            </a:rPr>
            <a:t>％と前年度と比べると</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今後も経費削減に努め、数値の改善を図る。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78</xdr:row>
      <xdr:rowOff>35561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562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26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77487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34120</xdr:rowOff>
    </xdr:from>
    <xdr:to>
      <xdr:col>29</xdr:col>
      <xdr:colOff>127000</xdr:colOff>
      <xdr:row>17</xdr:row>
      <xdr:rowOff>107447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6395"/>
          <a:ext cx="647700" cy="7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107447</xdr:rowOff>
    </xdr:from>
    <xdr:to>
      <xdr:col>26</xdr:col>
      <xdr:colOff>50800</xdr:colOff>
      <xdr:row>17</xdr:row>
      <xdr:rowOff>159675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9722"/>
          <a:ext cx="698500" cy="52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125263</xdr:rowOff>
    </xdr:from>
    <xdr:to>
      <xdr:col>22</xdr:col>
      <xdr:colOff>114300</xdr:colOff>
      <xdr:row>17</xdr:row>
      <xdr:rowOff>159675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7538"/>
          <a:ext cx="698500" cy="3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125263</xdr:rowOff>
    </xdr:from>
    <xdr:to>
      <xdr:col>18</xdr:col>
      <xdr:colOff>177800</xdr:colOff>
      <xdr:row>18</xdr:row>
      <xdr:rowOff>30996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7538"/>
          <a:ext cx="698500" cy="7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154770</xdr:rowOff>
    </xdr:from>
    <xdr:to>
      <xdr:col>29</xdr:col>
      <xdr:colOff>177800</xdr:colOff>
      <xdr:row>17</xdr:row>
      <xdr:rowOff>84920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171297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56647</xdr:rowOff>
    </xdr:from>
    <xdr:to>
      <xdr:col>26</xdr:col>
      <xdr:colOff>101600</xdr:colOff>
      <xdr:row>17</xdr:row>
      <xdr:rowOff>158247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8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168424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7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108875</xdr:rowOff>
    </xdr:from>
    <xdr:to>
      <xdr:col>22</xdr:col>
      <xdr:colOff>165100</xdr:colOff>
      <xdr:row>18</xdr:row>
      <xdr:rowOff>39025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49202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74463</xdr:rowOff>
    </xdr:from>
    <xdr:to>
      <xdr:col>19</xdr:col>
      <xdr:colOff>38100</xdr:colOff>
      <xdr:row>18</xdr:row>
      <xdr:rowOff>4613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14790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151646</xdr:rowOff>
    </xdr:from>
    <xdr:to>
      <xdr:col>15</xdr:col>
      <xdr:colOff>101600</xdr:colOff>
      <xdr:row>18</xdr:row>
      <xdr:rowOff>81796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91973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26057</xdr:rowOff>
    </xdr:from>
    <xdr:to>
      <xdr:col>29</xdr:col>
      <xdr:colOff>127000</xdr:colOff>
      <xdr:row>38</xdr:row>
      <xdr:rowOff>29159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93657"/>
          <a:ext cx="647700" cy="3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26057</xdr:rowOff>
    </xdr:from>
    <xdr:to>
      <xdr:col>26</xdr:col>
      <xdr:colOff>50800</xdr:colOff>
      <xdr:row>38</xdr:row>
      <xdr:rowOff>74781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93657"/>
          <a:ext cx="698500" cy="4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35005</xdr:rowOff>
    </xdr:from>
    <xdr:to>
      <xdr:col>22</xdr:col>
      <xdr:colOff>114300</xdr:colOff>
      <xdr:row>38</xdr:row>
      <xdr:rowOff>74781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502605"/>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3278</xdr:rowOff>
    </xdr:from>
    <xdr:to>
      <xdr:col>18</xdr:col>
      <xdr:colOff>177800</xdr:colOff>
      <xdr:row>38</xdr:row>
      <xdr:rowOff>35005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0878"/>
          <a:ext cx="698500" cy="3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221565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257422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321259</xdr:rowOff>
    </xdr:from>
    <xdr:to>
      <xdr:col>29</xdr:col>
      <xdr:colOff>177800</xdr:colOff>
      <xdr:row>38</xdr:row>
      <xdr:rowOff>79959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4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293336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318157</xdr:rowOff>
    </xdr:from>
    <xdr:to>
      <xdr:col>26</xdr:col>
      <xdr:colOff>101600</xdr:colOff>
      <xdr:row>38</xdr:row>
      <xdr:rowOff>76857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4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61634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2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23981</xdr:rowOff>
    </xdr:from>
    <xdr:to>
      <xdr:col>22</xdr:col>
      <xdr:colOff>165100</xdr:colOff>
      <xdr:row>38</xdr:row>
      <xdr:rowOff>125581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9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110358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327105</xdr:rowOff>
    </xdr:from>
    <xdr:to>
      <xdr:col>19</xdr:col>
      <xdr:colOff>38100</xdr:colOff>
      <xdr:row>38</xdr:row>
      <xdr:rowOff>85805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5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70582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3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295378</xdr:rowOff>
    </xdr:from>
    <xdr:to>
      <xdr:col>15</xdr:col>
      <xdr:colOff>101600</xdr:colOff>
      <xdr:row>38</xdr:row>
      <xdr:rowOff>54078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38855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74983</xdr:rowOff>
    </xdr:from>
    <xdr:to>
      <xdr:col>24</xdr:col>
      <xdr:colOff>63500</xdr:colOff>
      <xdr:row>35</xdr:row>
      <xdr:rowOff>136675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5733"/>
          <a:ext cx="8382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136675</xdr:rowOff>
    </xdr:from>
    <xdr:to>
      <xdr:col>19</xdr:col>
      <xdr:colOff>177800</xdr:colOff>
      <xdr:row>35</xdr:row>
      <xdr:rowOff>170622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7425"/>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150391</xdr:rowOff>
    </xdr:from>
    <xdr:to>
      <xdr:col>15</xdr:col>
      <xdr:colOff>50800</xdr:colOff>
      <xdr:row>35</xdr:row>
      <xdr:rowOff>170622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114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150391</xdr:rowOff>
    </xdr:from>
    <xdr:to>
      <xdr:col>10</xdr:col>
      <xdr:colOff>114300</xdr:colOff>
      <xdr:row>37</xdr:row>
      <xdr:rowOff>106195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1141"/>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24183</xdr:rowOff>
    </xdr:from>
    <xdr:to>
      <xdr:col>24</xdr:col>
      <xdr:colOff>114300</xdr:colOff>
      <xdr:row>35</xdr:row>
      <xdr:rowOff>125783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85875</xdr:rowOff>
    </xdr:from>
    <xdr:to>
      <xdr:col>20</xdr:col>
      <xdr:colOff>38100</xdr:colOff>
      <xdr:row>36</xdr:row>
      <xdr:rowOff>16025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7152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119822</xdr:rowOff>
    </xdr:from>
    <xdr:to>
      <xdr:col>15</xdr:col>
      <xdr:colOff>101600</xdr:colOff>
      <xdr:row>36</xdr:row>
      <xdr:rowOff>49972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41099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99591</xdr:rowOff>
    </xdr:from>
    <xdr:to>
      <xdr:col>10</xdr:col>
      <xdr:colOff>165100</xdr:colOff>
      <xdr:row>36</xdr:row>
      <xdr:rowOff>29741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20868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55395</xdr:rowOff>
    </xdr:from>
    <xdr:to>
      <xdr:col>6</xdr:col>
      <xdr:colOff>38100</xdr:colOff>
      <xdr:row>37</xdr:row>
      <xdr:rowOff>156995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148122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156517</xdr:rowOff>
    </xdr:from>
    <xdr:to>
      <xdr:col>24</xdr:col>
      <xdr:colOff>63500</xdr:colOff>
      <xdr:row>57</xdr:row>
      <xdr:rowOff>158305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9167"/>
          <a:ext cx="8382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156517</xdr:rowOff>
    </xdr:from>
    <xdr:to>
      <xdr:col>19</xdr:col>
      <xdr:colOff>177800</xdr:colOff>
      <xdr:row>57</xdr:row>
      <xdr:rowOff>157238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9167"/>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157238</xdr:rowOff>
    </xdr:from>
    <xdr:to>
      <xdr:col>15</xdr:col>
      <xdr:colOff>50800</xdr:colOff>
      <xdr:row>58</xdr:row>
      <xdr:rowOff>38646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29888"/>
          <a:ext cx="889000" cy="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166987</xdr:rowOff>
    </xdr:from>
    <xdr:to>
      <xdr:col>10</xdr:col>
      <xdr:colOff>114300</xdr:colOff>
      <xdr:row>58</xdr:row>
      <xdr:rowOff>38646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39637"/>
          <a:ext cx="889000" cy="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107505</xdr:rowOff>
    </xdr:from>
    <xdr:to>
      <xdr:col>24</xdr:col>
      <xdr:colOff>114300</xdr:colOff>
      <xdr:row>58</xdr:row>
      <xdr:rowOff>37655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130382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105717</xdr:rowOff>
    </xdr:from>
    <xdr:to>
      <xdr:col>20</xdr:col>
      <xdr:colOff>38100</xdr:colOff>
      <xdr:row>58</xdr:row>
      <xdr:rowOff>35867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52394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106438</xdr:rowOff>
    </xdr:from>
    <xdr:to>
      <xdr:col>15</xdr:col>
      <xdr:colOff>101600</xdr:colOff>
      <xdr:row>58</xdr:row>
      <xdr:rowOff>36588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53115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159296</xdr:rowOff>
    </xdr:from>
    <xdr:to>
      <xdr:col>10</xdr:col>
      <xdr:colOff>165100</xdr:colOff>
      <xdr:row>58</xdr:row>
      <xdr:rowOff>89446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105973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116187</xdr:rowOff>
    </xdr:from>
    <xdr:to>
      <xdr:col>6</xdr:col>
      <xdr:colOff>38100</xdr:colOff>
      <xdr:row>58</xdr:row>
      <xdr:rowOff>46337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62864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6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143033</xdr:rowOff>
    </xdr:from>
    <xdr:to>
      <xdr:col>24</xdr:col>
      <xdr:colOff>63500</xdr:colOff>
      <xdr:row>78</xdr:row>
      <xdr:rowOff>148006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16133"/>
          <a:ext cx="8382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142824</xdr:rowOff>
    </xdr:from>
    <xdr:to>
      <xdr:col>19</xdr:col>
      <xdr:colOff>177800</xdr:colOff>
      <xdr:row>78</xdr:row>
      <xdr:rowOff>143033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1592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142787</xdr:rowOff>
    </xdr:from>
    <xdr:to>
      <xdr:col>15</xdr:col>
      <xdr:colOff>50800</xdr:colOff>
      <xdr:row>78</xdr:row>
      <xdr:rowOff>142824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588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141776</xdr:rowOff>
    </xdr:from>
    <xdr:to>
      <xdr:col>10</xdr:col>
      <xdr:colOff>114300</xdr:colOff>
      <xdr:row>78</xdr:row>
      <xdr:rowOff>142787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4876"/>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97206</xdr:rowOff>
    </xdr:from>
    <xdr:to>
      <xdr:col>24</xdr:col>
      <xdr:colOff>114300</xdr:colOff>
      <xdr:row>79</xdr:row>
      <xdr:rowOff>27356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12133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92233</xdr:rowOff>
    </xdr:from>
    <xdr:to>
      <xdr:col>20</xdr:col>
      <xdr:colOff>38100</xdr:colOff>
      <xdr:row>79</xdr:row>
      <xdr:rowOff>22383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13510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92024</xdr:rowOff>
    </xdr:from>
    <xdr:to>
      <xdr:col>15</xdr:col>
      <xdr:colOff>101600</xdr:colOff>
      <xdr:row>79</xdr:row>
      <xdr:rowOff>22174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13301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91987</xdr:rowOff>
    </xdr:from>
    <xdr:to>
      <xdr:col>10</xdr:col>
      <xdr:colOff>165100</xdr:colOff>
      <xdr:row>79</xdr:row>
      <xdr:rowOff>22137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13264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90976</xdr:rowOff>
    </xdr:from>
    <xdr:to>
      <xdr:col>6</xdr:col>
      <xdr:colOff>38100</xdr:colOff>
      <xdr:row>79</xdr:row>
      <xdr:rowOff>21126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12253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80739</xdr:rowOff>
    </xdr:from>
    <xdr:to>
      <xdr:col>24</xdr:col>
      <xdr:colOff>63500</xdr:colOff>
      <xdr:row>98</xdr:row>
      <xdr:rowOff>2696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389"/>
          <a:ext cx="838200" cy="9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55218</xdr:rowOff>
    </xdr:from>
    <xdr:to>
      <xdr:col>19</xdr:col>
      <xdr:colOff>177800</xdr:colOff>
      <xdr:row>98</xdr:row>
      <xdr:rowOff>2696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85868"/>
          <a:ext cx="889000" cy="1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55218</xdr:rowOff>
    </xdr:from>
    <xdr:to>
      <xdr:col>15</xdr:col>
      <xdr:colOff>50800</xdr:colOff>
      <xdr:row>98</xdr:row>
      <xdr:rowOff>124840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85868"/>
          <a:ext cx="889000" cy="2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124840</xdr:rowOff>
    </xdr:from>
    <xdr:to>
      <xdr:col>10</xdr:col>
      <xdr:colOff>114300</xdr:colOff>
      <xdr:row>98</xdr:row>
      <xdr:rowOff>139581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26940"/>
          <a:ext cx="889000" cy="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29939</xdr:rowOff>
    </xdr:from>
    <xdr:to>
      <xdr:col>24</xdr:col>
      <xdr:colOff>114300</xdr:colOff>
      <xdr:row>97</xdr:row>
      <xdr:rowOff>131539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123346</xdr:rowOff>
    </xdr:from>
    <xdr:to>
      <xdr:col>20</xdr:col>
      <xdr:colOff>38100</xdr:colOff>
      <xdr:row>98</xdr:row>
      <xdr:rowOff>53496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5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44623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4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4418</xdr:rowOff>
    </xdr:from>
    <xdr:to>
      <xdr:col>15</xdr:col>
      <xdr:colOff>101600</xdr:colOff>
      <xdr:row>97</xdr:row>
      <xdr:rowOff>106018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97145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74040</xdr:rowOff>
    </xdr:from>
    <xdr:to>
      <xdr:col>10</xdr:col>
      <xdr:colOff>165100</xdr:colOff>
      <xdr:row>99</xdr:row>
      <xdr:rowOff>4190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166767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6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88781</xdr:rowOff>
    </xdr:from>
    <xdr:to>
      <xdr:col>6</xdr:col>
      <xdr:colOff>38100</xdr:colOff>
      <xdr:row>99</xdr:row>
      <xdr:rowOff>18931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9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10058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48792</xdr:rowOff>
    </xdr:from>
    <xdr:to>
      <xdr:col>55</xdr:col>
      <xdr:colOff>0</xdr:colOff>
      <xdr:row>36</xdr:row>
      <xdr:rowOff>61904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0992"/>
          <a:ext cx="8382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61904</xdr:rowOff>
    </xdr:from>
    <xdr:to>
      <xdr:col>50</xdr:col>
      <xdr:colOff>114300</xdr:colOff>
      <xdr:row>36</xdr:row>
      <xdr:rowOff>70914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4104"/>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59670</xdr:rowOff>
    </xdr:from>
    <xdr:to>
      <xdr:col>45</xdr:col>
      <xdr:colOff>177800</xdr:colOff>
      <xdr:row>36</xdr:row>
      <xdr:rowOff>70914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88970"/>
          <a:ext cx="889000" cy="35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59670</xdr:rowOff>
    </xdr:from>
    <xdr:to>
      <xdr:col>41</xdr:col>
      <xdr:colOff>50800</xdr:colOff>
      <xdr:row>36</xdr:row>
      <xdr:rowOff>121272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88970"/>
          <a:ext cx="889000" cy="4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55538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169442</xdr:rowOff>
    </xdr:from>
    <xdr:to>
      <xdr:col>55</xdr:col>
      <xdr:colOff>50800</xdr:colOff>
      <xdr:row>36</xdr:row>
      <xdr:rowOff>99592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20869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11104</xdr:rowOff>
    </xdr:from>
    <xdr:to>
      <xdr:col>50</xdr:col>
      <xdr:colOff>165100</xdr:colOff>
      <xdr:row>36</xdr:row>
      <xdr:rowOff>112704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129231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20114</xdr:rowOff>
    </xdr:from>
    <xdr:to>
      <xdr:col>46</xdr:col>
      <xdr:colOff>38100</xdr:colOff>
      <xdr:row>36</xdr:row>
      <xdr:rowOff>121714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138241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8870</xdr:rowOff>
    </xdr:from>
    <xdr:to>
      <xdr:col>41</xdr:col>
      <xdr:colOff>101600</xdr:colOff>
      <xdr:row>34</xdr:row>
      <xdr:rowOff>110470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126997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1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70472</xdr:rowOff>
    </xdr:from>
    <xdr:to>
      <xdr:col>36</xdr:col>
      <xdr:colOff>165100</xdr:colOff>
      <xdr:row>37</xdr:row>
      <xdr:rowOff>622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17149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81955</xdr:rowOff>
    </xdr:from>
    <xdr:to>
      <xdr:col>55</xdr:col>
      <xdr:colOff>0</xdr:colOff>
      <xdr:row>58</xdr:row>
      <xdr:rowOff>85354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6055"/>
          <a:ext cx="8382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85354</xdr:rowOff>
    </xdr:from>
    <xdr:to>
      <xdr:col>50</xdr:col>
      <xdr:colOff>114300</xdr:colOff>
      <xdr:row>58</xdr:row>
      <xdr:rowOff>89823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29454"/>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83687</xdr:rowOff>
    </xdr:from>
    <xdr:to>
      <xdr:col>45</xdr:col>
      <xdr:colOff>177800</xdr:colOff>
      <xdr:row>58</xdr:row>
      <xdr:rowOff>89823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7787"/>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66708</xdr:rowOff>
    </xdr:from>
    <xdr:to>
      <xdr:col>41</xdr:col>
      <xdr:colOff>50800</xdr:colOff>
      <xdr:row>58</xdr:row>
      <xdr:rowOff>83687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10808"/>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123900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31155</xdr:rowOff>
    </xdr:from>
    <xdr:to>
      <xdr:col>55</xdr:col>
      <xdr:colOff>50800</xdr:colOff>
      <xdr:row>58</xdr:row>
      <xdr:rowOff>132755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34554</xdr:rowOff>
    </xdr:from>
    <xdr:to>
      <xdr:col>50</xdr:col>
      <xdr:colOff>165100</xdr:colOff>
      <xdr:row>58</xdr:row>
      <xdr:rowOff>136154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127281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39023</xdr:rowOff>
    </xdr:from>
    <xdr:to>
      <xdr:col>46</xdr:col>
      <xdr:colOff>38100</xdr:colOff>
      <xdr:row>58</xdr:row>
      <xdr:rowOff>140623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131750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32887</xdr:rowOff>
    </xdr:from>
    <xdr:to>
      <xdr:col>41</xdr:col>
      <xdr:colOff>101600</xdr:colOff>
      <xdr:row>58</xdr:row>
      <xdr:rowOff>134487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125614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6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15908</xdr:rowOff>
    </xdr:from>
    <xdr:to>
      <xdr:col>36</xdr:col>
      <xdr:colOff>165100</xdr:colOff>
      <xdr:row>58</xdr:row>
      <xdr:rowOff>117508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134035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3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133378</xdr:rowOff>
    </xdr:from>
    <xdr:to>
      <xdr:col>55</xdr:col>
      <xdr:colOff>0</xdr:colOff>
      <xdr:row>78</xdr:row>
      <xdr:rowOff>135128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6478"/>
          <a:ext cx="8382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134327</xdr:rowOff>
    </xdr:from>
    <xdr:to>
      <xdr:col>50</xdr:col>
      <xdr:colOff>114300</xdr:colOff>
      <xdr:row>78</xdr:row>
      <xdr:rowOff>135128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742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134327</xdr:rowOff>
    </xdr:from>
    <xdr:to>
      <xdr:col>45</xdr:col>
      <xdr:colOff>177800</xdr:colOff>
      <xdr:row>78</xdr:row>
      <xdr:rowOff>135815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7427"/>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135730</xdr:rowOff>
    </xdr:from>
    <xdr:to>
      <xdr:col>41</xdr:col>
      <xdr:colOff>50800</xdr:colOff>
      <xdr:row>78</xdr:row>
      <xdr:rowOff>135815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8830"/>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82578</xdr:rowOff>
    </xdr:from>
    <xdr:to>
      <xdr:col>55</xdr:col>
      <xdr:colOff>50800</xdr:colOff>
      <xdr:row>79</xdr:row>
      <xdr:rowOff>12728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84328</xdr:rowOff>
    </xdr:from>
    <xdr:to>
      <xdr:col>50</xdr:col>
      <xdr:colOff>165100</xdr:colOff>
      <xdr:row>79</xdr:row>
      <xdr:rowOff>14478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83527</xdr:rowOff>
    </xdr:from>
    <xdr:to>
      <xdr:col>46</xdr:col>
      <xdr:colOff>38100</xdr:colOff>
      <xdr:row>79</xdr:row>
      <xdr:rowOff>13677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85015</xdr:rowOff>
    </xdr:from>
    <xdr:to>
      <xdr:col>41</xdr:col>
      <xdr:colOff>101600</xdr:colOff>
      <xdr:row>79</xdr:row>
      <xdr:rowOff>15165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84930</xdr:rowOff>
    </xdr:from>
    <xdr:to>
      <xdr:col>36</xdr:col>
      <xdr:colOff>165100</xdr:colOff>
      <xdr:row>79</xdr:row>
      <xdr:rowOff>15080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6207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136885</xdr:rowOff>
    </xdr:from>
    <xdr:to>
      <xdr:col>55</xdr:col>
      <xdr:colOff>0</xdr:colOff>
      <xdr:row>97</xdr:row>
      <xdr:rowOff>146303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7535"/>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146303</xdr:rowOff>
    </xdr:from>
    <xdr:to>
      <xdr:col>50</xdr:col>
      <xdr:colOff>114300</xdr:colOff>
      <xdr:row>98</xdr:row>
      <xdr:rowOff>52927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6953"/>
          <a:ext cx="889000" cy="7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38182</xdr:rowOff>
    </xdr:from>
    <xdr:to>
      <xdr:col>45</xdr:col>
      <xdr:colOff>177800</xdr:colOff>
      <xdr:row>98</xdr:row>
      <xdr:rowOff>52927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40282"/>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65043</xdr:rowOff>
    </xdr:from>
    <xdr:to>
      <xdr:col>41</xdr:col>
      <xdr:colOff>50800</xdr:colOff>
      <xdr:row>98</xdr:row>
      <xdr:rowOff>38182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95693"/>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8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86085</xdr:rowOff>
    </xdr:from>
    <xdr:to>
      <xdr:col>55</xdr:col>
      <xdr:colOff>50800</xdr:colOff>
      <xdr:row>98</xdr:row>
      <xdr:rowOff>16235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108962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6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95503</xdr:rowOff>
    </xdr:from>
    <xdr:to>
      <xdr:col>50</xdr:col>
      <xdr:colOff>165100</xdr:colOff>
      <xdr:row>98</xdr:row>
      <xdr:rowOff>25653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42180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2127</xdr:rowOff>
    </xdr:from>
    <xdr:to>
      <xdr:col>46</xdr:col>
      <xdr:colOff>38100</xdr:colOff>
      <xdr:row>98</xdr:row>
      <xdr:rowOff>103727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94854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158832</xdr:rowOff>
    </xdr:from>
    <xdr:to>
      <xdr:col>41</xdr:col>
      <xdr:colOff>101600</xdr:colOff>
      <xdr:row>98</xdr:row>
      <xdr:rowOff>88982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105509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14243</xdr:rowOff>
    </xdr:from>
    <xdr:to>
      <xdr:col>36</xdr:col>
      <xdr:colOff>165100</xdr:colOff>
      <xdr:row>97</xdr:row>
      <xdr:rowOff>115843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132370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2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71065</xdr:rowOff>
    </xdr:from>
    <xdr:to>
      <xdr:col>85</xdr:col>
      <xdr:colOff>127000</xdr:colOff>
      <xdr:row>39</xdr:row>
      <xdr:rowOff>75964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5761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17051</xdr:rowOff>
    </xdr:from>
    <xdr:to>
      <xdr:col>81</xdr:col>
      <xdr:colOff>50800</xdr:colOff>
      <xdr:row>39</xdr:row>
      <xdr:rowOff>71065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03601"/>
          <a:ext cx="8890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17051</xdr:rowOff>
    </xdr:from>
    <xdr:to>
      <xdr:col>76</xdr:col>
      <xdr:colOff>114300</xdr:colOff>
      <xdr:row>39</xdr:row>
      <xdr:rowOff>26097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03601"/>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26097</xdr:rowOff>
    </xdr:from>
    <xdr:to>
      <xdr:col>71</xdr:col>
      <xdr:colOff>177800</xdr:colOff>
      <xdr:row>39</xdr:row>
      <xdr:rowOff>55564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12647"/>
          <a:ext cx="889000" cy="2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25164</xdr:rowOff>
    </xdr:from>
    <xdr:to>
      <xdr:col>85</xdr:col>
      <xdr:colOff>177800</xdr:colOff>
      <xdr:row>39</xdr:row>
      <xdr:rowOff>126764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111541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20265</xdr:rowOff>
    </xdr:from>
    <xdr:to>
      <xdr:col>81</xdr:col>
      <xdr:colOff>101600</xdr:colOff>
      <xdr:row>39</xdr:row>
      <xdr:rowOff>121865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112992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9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137701</xdr:rowOff>
    </xdr:from>
    <xdr:to>
      <xdr:col>76</xdr:col>
      <xdr:colOff>165100</xdr:colOff>
      <xdr:row>39</xdr:row>
      <xdr:rowOff>67851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146747</xdr:rowOff>
    </xdr:from>
    <xdr:to>
      <xdr:col>72</xdr:col>
      <xdr:colOff>38100</xdr:colOff>
      <xdr:row>39</xdr:row>
      <xdr:rowOff>76897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6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68024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4764</xdr:rowOff>
    </xdr:from>
    <xdr:to>
      <xdr:col>67</xdr:col>
      <xdr:colOff>101600</xdr:colOff>
      <xdr:row>39</xdr:row>
      <xdr:rowOff>106364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97491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8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167368</xdr:rowOff>
    </xdr:from>
    <xdr:to>
      <xdr:col>85</xdr:col>
      <xdr:colOff>127000</xdr:colOff>
      <xdr:row>77</xdr:row>
      <xdr:rowOff>2398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97568"/>
          <a:ext cx="838200" cy="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167368</xdr:rowOff>
    </xdr:from>
    <xdr:to>
      <xdr:col>81</xdr:col>
      <xdr:colOff>50800</xdr:colOff>
      <xdr:row>77</xdr:row>
      <xdr:rowOff>7333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97568"/>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1260</xdr:rowOff>
    </xdr:from>
    <xdr:to>
      <xdr:col>76</xdr:col>
      <xdr:colOff>114300</xdr:colOff>
      <xdr:row>77</xdr:row>
      <xdr:rowOff>7333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2910"/>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154727</xdr:rowOff>
    </xdr:from>
    <xdr:to>
      <xdr:col>71</xdr:col>
      <xdr:colOff>177800</xdr:colOff>
      <xdr:row>77</xdr:row>
      <xdr:rowOff>1260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84927"/>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123048</xdr:rowOff>
    </xdr:from>
    <xdr:to>
      <xdr:col>85</xdr:col>
      <xdr:colOff>177800</xdr:colOff>
      <xdr:row>77</xdr:row>
      <xdr:rowOff>53198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145925</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0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116568</xdr:rowOff>
    </xdr:from>
    <xdr:to>
      <xdr:col>81</xdr:col>
      <xdr:colOff>101600</xdr:colOff>
      <xdr:row>77</xdr:row>
      <xdr:rowOff>46718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63245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2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127983</xdr:rowOff>
    </xdr:from>
    <xdr:to>
      <xdr:col>76</xdr:col>
      <xdr:colOff>165100</xdr:colOff>
      <xdr:row>77</xdr:row>
      <xdr:rowOff>58133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74660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121910</xdr:rowOff>
    </xdr:from>
    <xdr:to>
      <xdr:col>72</xdr:col>
      <xdr:colOff>38100</xdr:colOff>
      <xdr:row>77</xdr:row>
      <xdr:rowOff>52060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68587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2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103927</xdr:rowOff>
    </xdr:from>
    <xdr:to>
      <xdr:col>67</xdr:col>
      <xdr:colOff>101600</xdr:colOff>
      <xdr:row>77</xdr:row>
      <xdr:rowOff>34077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50604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0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98862</xdr:rowOff>
    </xdr:from>
    <xdr:to>
      <xdr:col>85</xdr:col>
      <xdr:colOff>127000</xdr:colOff>
      <xdr:row>98</xdr:row>
      <xdr:rowOff>26521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29512"/>
          <a:ext cx="838200" cy="9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95883</xdr:rowOff>
    </xdr:from>
    <xdr:to>
      <xdr:col>81</xdr:col>
      <xdr:colOff>50800</xdr:colOff>
      <xdr:row>97</xdr:row>
      <xdr:rowOff>98862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26533"/>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95883</xdr:rowOff>
    </xdr:from>
    <xdr:to>
      <xdr:col>76</xdr:col>
      <xdr:colOff>114300</xdr:colOff>
      <xdr:row>98</xdr:row>
      <xdr:rowOff>75598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26533"/>
          <a:ext cx="889000" cy="15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75598</xdr:rowOff>
    </xdr:from>
    <xdr:to>
      <xdr:col>71</xdr:col>
      <xdr:colOff>177800</xdr:colOff>
      <xdr:row>98</xdr:row>
      <xdr:rowOff>88229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7698"/>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147171</xdr:rowOff>
    </xdr:from>
    <xdr:to>
      <xdr:col>85</xdr:col>
      <xdr:colOff>177800</xdr:colOff>
      <xdr:row>98</xdr:row>
      <xdr:rowOff>77321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48062</xdr:rowOff>
    </xdr:from>
    <xdr:to>
      <xdr:col>81</xdr:col>
      <xdr:colOff>101600</xdr:colOff>
      <xdr:row>97</xdr:row>
      <xdr:rowOff>149662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166189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45083</xdr:rowOff>
    </xdr:from>
    <xdr:to>
      <xdr:col>76</xdr:col>
      <xdr:colOff>165100</xdr:colOff>
      <xdr:row>97</xdr:row>
      <xdr:rowOff>146683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163210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24798</xdr:rowOff>
    </xdr:from>
    <xdr:to>
      <xdr:col>72</xdr:col>
      <xdr:colOff>38100</xdr:colOff>
      <xdr:row>98</xdr:row>
      <xdr:rowOff>126398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117525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37429</xdr:rowOff>
    </xdr:from>
    <xdr:to>
      <xdr:col>67</xdr:col>
      <xdr:colOff>101600</xdr:colOff>
      <xdr:row>98</xdr:row>
      <xdr:rowOff>139029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130156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61519</xdr:rowOff>
    </xdr:from>
    <xdr:to>
      <xdr:col>116</xdr:col>
      <xdr:colOff>63500</xdr:colOff>
      <xdr:row>73</xdr:row>
      <xdr:rowOff>133376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577369"/>
          <a:ext cx="8382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133376</xdr:rowOff>
    </xdr:from>
    <xdr:to>
      <xdr:col>111</xdr:col>
      <xdr:colOff>177800</xdr:colOff>
      <xdr:row>73</xdr:row>
      <xdr:rowOff>165341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649226"/>
          <a:ext cx="889000" cy="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165341</xdr:rowOff>
    </xdr:from>
    <xdr:to>
      <xdr:col>107</xdr:col>
      <xdr:colOff>50800</xdr:colOff>
      <xdr:row>74</xdr:row>
      <xdr:rowOff>45872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81191"/>
          <a:ext cx="889000" cy="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21831</xdr:rowOff>
    </xdr:from>
    <xdr:to>
      <xdr:col>102</xdr:col>
      <xdr:colOff>114300</xdr:colOff>
      <xdr:row>74</xdr:row>
      <xdr:rowOff>45872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709131"/>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10719</xdr:rowOff>
    </xdr:from>
    <xdr:to>
      <xdr:col>116</xdr:col>
      <xdr:colOff>114300</xdr:colOff>
      <xdr:row>73</xdr:row>
      <xdr:rowOff>112319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33596</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37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82576</xdr:rowOff>
    </xdr:from>
    <xdr:to>
      <xdr:col>112</xdr:col>
      <xdr:colOff>38100</xdr:colOff>
      <xdr:row>74</xdr:row>
      <xdr:rowOff>12726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29253</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7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114541</xdr:rowOff>
    </xdr:from>
    <xdr:to>
      <xdr:col>107</xdr:col>
      <xdr:colOff>101600</xdr:colOff>
      <xdr:row>74</xdr:row>
      <xdr:rowOff>44691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61218</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40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166522</xdr:rowOff>
    </xdr:from>
    <xdr:to>
      <xdr:col>102</xdr:col>
      <xdr:colOff>165100</xdr:colOff>
      <xdr:row>74</xdr:row>
      <xdr:rowOff>96672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113199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142481</xdr:rowOff>
    </xdr:from>
    <xdr:to>
      <xdr:col>98</xdr:col>
      <xdr:colOff>38100</xdr:colOff>
      <xdr:row>74</xdr:row>
      <xdr:rowOff>72631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89158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43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949,807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35,653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円上回っており、前年度と比較しても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年度は繰出金自身の増加（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百万円）及び人口減（△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人）による影響で住民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人当たりのコストが増加となった。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扶助費が大きく増加となっているのは、国の住民税非課税世帯等への給付金事業（物価高騰対応重点支援地方創生臨時交付金事業）の増によるものである。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百万円）の影響によるものである。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84999</xdr:rowOff>
    </xdr:from>
    <xdr:to>
      <xdr:col>24</xdr:col>
      <xdr:colOff>63500</xdr:colOff>
      <xdr:row>38</xdr:row>
      <xdr:rowOff>5152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28649"/>
          <a:ext cx="8382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5152</xdr:rowOff>
    </xdr:from>
    <xdr:to>
      <xdr:col>19</xdr:col>
      <xdr:colOff>177800</xdr:colOff>
      <xdr:row>38</xdr:row>
      <xdr:rowOff>10541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2025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10541</xdr:rowOff>
    </xdr:from>
    <xdr:to>
      <xdr:col>15</xdr:col>
      <xdr:colOff>50800</xdr:colOff>
      <xdr:row>38</xdr:row>
      <xdr:rowOff>26543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564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26543</xdr:rowOff>
    </xdr:from>
    <xdr:to>
      <xdr:col>10</xdr:col>
      <xdr:colOff>114300</xdr:colOff>
      <xdr:row>38</xdr:row>
      <xdr:rowOff>74059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1643"/>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34199</xdr:rowOff>
    </xdr:from>
    <xdr:to>
      <xdr:col>24</xdr:col>
      <xdr:colOff>114300</xdr:colOff>
      <xdr:row>37</xdr:row>
      <xdr:rowOff>135799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5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125802</xdr:rowOff>
    </xdr:from>
    <xdr:to>
      <xdr:col>20</xdr:col>
      <xdr:colOff>38100</xdr:colOff>
      <xdr:row>38</xdr:row>
      <xdr:rowOff>55952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47079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6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131191</xdr:rowOff>
    </xdr:from>
    <xdr:to>
      <xdr:col>15</xdr:col>
      <xdr:colOff>101600</xdr:colOff>
      <xdr:row>38</xdr:row>
      <xdr:rowOff>61340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52468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147193</xdr:rowOff>
    </xdr:from>
    <xdr:to>
      <xdr:col>10</xdr:col>
      <xdr:colOff>165100</xdr:colOff>
      <xdr:row>38</xdr:row>
      <xdr:rowOff>77343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68470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23259</xdr:rowOff>
    </xdr:from>
    <xdr:to>
      <xdr:col>6</xdr:col>
      <xdr:colOff>38100</xdr:colOff>
      <xdr:row>38</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115986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34443</xdr:rowOff>
    </xdr:from>
    <xdr:to>
      <xdr:col>24</xdr:col>
      <xdr:colOff>63500</xdr:colOff>
      <xdr:row>58</xdr:row>
      <xdr:rowOff>80024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78543"/>
          <a:ext cx="838200" cy="4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34443</xdr:rowOff>
    </xdr:from>
    <xdr:to>
      <xdr:col>19</xdr:col>
      <xdr:colOff>177800</xdr:colOff>
      <xdr:row>58</xdr:row>
      <xdr:rowOff>60596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8543"/>
          <a:ext cx="889000" cy="2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163948</xdr:rowOff>
    </xdr:from>
    <xdr:to>
      <xdr:col>15</xdr:col>
      <xdr:colOff>50800</xdr:colOff>
      <xdr:row>58</xdr:row>
      <xdr:rowOff>60596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6598"/>
          <a:ext cx="889000" cy="6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163948</xdr:rowOff>
    </xdr:from>
    <xdr:to>
      <xdr:col>10</xdr:col>
      <xdr:colOff>114300</xdr:colOff>
      <xdr:row>58</xdr:row>
      <xdr:rowOff>105605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6598"/>
          <a:ext cx="889000" cy="1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29224</xdr:rowOff>
    </xdr:from>
    <xdr:to>
      <xdr:col>24</xdr:col>
      <xdr:colOff>114300</xdr:colOff>
      <xdr:row>58</xdr:row>
      <xdr:rowOff>130824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155093</xdr:rowOff>
    </xdr:from>
    <xdr:to>
      <xdr:col>20</xdr:col>
      <xdr:colOff>38100</xdr:colOff>
      <xdr:row>58</xdr:row>
      <xdr:rowOff>85243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76370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2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9796</xdr:rowOff>
    </xdr:from>
    <xdr:to>
      <xdr:col>15</xdr:col>
      <xdr:colOff>101600</xdr:colOff>
      <xdr:row>58</xdr:row>
      <xdr:rowOff>111396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102523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4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113148</xdr:rowOff>
    </xdr:from>
    <xdr:to>
      <xdr:col>10</xdr:col>
      <xdr:colOff>165100</xdr:colOff>
      <xdr:row>58</xdr:row>
      <xdr:rowOff>43298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34425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7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54805</xdr:rowOff>
    </xdr:from>
    <xdr:to>
      <xdr:col>6</xdr:col>
      <xdr:colOff>38100</xdr:colOff>
      <xdr:row>58</xdr:row>
      <xdr:rowOff>156405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58410</xdr:rowOff>
    </xdr:from>
    <xdr:to>
      <xdr:col>24</xdr:col>
      <xdr:colOff>63500</xdr:colOff>
      <xdr:row>76</xdr:row>
      <xdr:rowOff>112306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88610"/>
          <a:ext cx="8382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80683</xdr:rowOff>
    </xdr:from>
    <xdr:to>
      <xdr:col>19</xdr:col>
      <xdr:colOff>177800</xdr:colOff>
      <xdr:row>76</xdr:row>
      <xdr:rowOff>112306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1088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80683</xdr:rowOff>
    </xdr:from>
    <xdr:to>
      <xdr:col>15</xdr:col>
      <xdr:colOff>50800</xdr:colOff>
      <xdr:row>77</xdr:row>
      <xdr:rowOff>50012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10883"/>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50012</xdr:rowOff>
    </xdr:from>
    <xdr:to>
      <xdr:col>10</xdr:col>
      <xdr:colOff>114300</xdr:colOff>
      <xdr:row>77</xdr:row>
      <xdr:rowOff>71611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1662"/>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7610</xdr:rowOff>
    </xdr:from>
    <xdr:to>
      <xdr:col>24</xdr:col>
      <xdr:colOff>114300</xdr:colOff>
      <xdr:row>76</xdr:row>
      <xdr:rowOff>109210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30487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8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61506</xdr:rowOff>
    </xdr:from>
    <xdr:to>
      <xdr:col>20</xdr:col>
      <xdr:colOff>38100</xdr:colOff>
      <xdr:row>76</xdr:row>
      <xdr:rowOff>163106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29883</xdr:rowOff>
    </xdr:from>
    <xdr:to>
      <xdr:col>15</xdr:col>
      <xdr:colOff>101600</xdr:colOff>
      <xdr:row>76</xdr:row>
      <xdr:rowOff>131483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170662</xdr:rowOff>
    </xdr:from>
    <xdr:to>
      <xdr:col>10</xdr:col>
      <xdr:colOff>165100</xdr:colOff>
      <xdr:row>77</xdr:row>
      <xdr:rowOff>100812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117339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7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20811</xdr:rowOff>
    </xdr:from>
    <xdr:to>
      <xdr:col>6</xdr:col>
      <xdr:colOff>38100</xdr:colOff>
      <xdr:row>77</xdr:row>
      <xdr:rowOff>122411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138938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9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98039</xdr:rowOff>
    </xdr:from>
    <xdr:to>
      <xdr:col>24</xdr:col>
      <xdr:colOff>63500</xdr:colOff>
      <xdr:row>98</xdr:row>
      <xdr:rowOff>102012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0139"/>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99320</xdr:rowOff>
    </xdr:from>
    <xdr:to>
      <xdr:col>19</xdr:col>
      <xdr:colOff>177800</xdr:colOff>
      <xdr:row>98</xdr:row>
      <xdr:rowOff>102012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1420"/>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99320</xdr:rowOff>
    </xdr:from>
    <xdr:to>
      <xdr:col>15</xdr:col>
      <xdr:colOff>50800</xdr:colOff>
      <xdr:row>98</xdr:row>
      <xdr:rowOff>105766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1420"/>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103837</xdr:rowOff>
    </xdr:from>
    <xdr:to>
      <xdr:col>10</xdr:col>
      <xdr:colOff>114300</xdr:colOff>
      <xdr:row>98</xdr:row>
      <xdr:rowOff>105766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05937"/>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47239</xdr:rowOff>
    </xdr:from>
    <xdr:to>
      <xdr:col>24</xdr:col>
      <xdr:colOff>114300</xdr:colOff>
      <xdr:row>98</xdr:row>
      <xdr:rowOff>148839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51212</xdr:rowOff>
    </xdr:from>
    <xdr:to>
      <xdr:col>20</xdr:col>
      <xdr:colOff>38100</xdr:colOff>
      <xdr:row>98</xdr:row>
      <xdr:rowOff>152812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143939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48520</xdr:rowOff>
    </xdr:from>
    <xdr:to>
      <xdr:col>15</xdr:col>
      <xdr:colOff>101600</xdr:colOff>
      <xdr:row>98</xdr:row>
      <xdr:rowOff>150120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166647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54966</xdr:rowOff>
    </xdr:from>
    <xdr:to>
      <xdr:col>10</xdr:col>
      <xdr:colOff>165100</xdr:colOff>
      <xdr:row>98</xdr:row>
      <xdr:rowOff>156566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53037</xdr:rowOff>
    </xdr:from>
    <xdr:to>
      <xdr:col>6</xdr:col>
      <xdr:colOff>38100</xdr:colOff>
      <xdr:row>98</xdr:row>
      <xdr:rowOff>154637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171164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22899</xdr:rowOff>
    </xdr:from>
    <xdr:to>
      <xdr:col>55</xdr:col>
      <xdr:colOff>0</xdr:colOff>
      <xdr:row>57</xdr:row>
      <xdr:rowOff>52928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95549"/>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32738</xdr:rowOff>
    </xdr:from>
    <xdr:to>
      <xdr:col>50</xdr:col>
      <xdr:colOff>114300</xdr:colOff>
      <xdr:row>57</xdr:row>
      <xdr:rowOff>52928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05388"/>
          <a:ext cx="8890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13188</xdr:rowOff>
    </xdr:from>
    <xdr:to>
      <xdr:col>45</xdr:col>
      <xdr:colOff>177800</xdr:colOff>
      <xdr:row>57</xdr:row>
      <xdr:rowOff>32738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85838"/>
          <a:ext cx="889000" cy="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12617</xdr:rowOff>
    </xdr:from>
    <xdr:to>
      <xdr:col>41</xdr:col>
      <xdr:colOff>50800</xdr:colOff>
      <xdr:row>57</xdr:row>
      <xdr:rowOff>13188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8526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116531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143549</xdr:rowOff>
    </xdr:from>
    <xdr:to>
      <xdr:col>55</xdr:col>
      <xdr:colOff>50800</xdr:colOff>
      <xdr:row>57</xdr:row>
      <xdr:rowOff>73699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166426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2128</xdr:rowOff>
    </xdr:from>
    <xdr:to>
      <xdr:col>50</xdr:col>
      <xdr:colOff>165100</xdr:colOff>
      <xdr:row>57</xdr:row>
      <xdr:rowOff>103728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120255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153388</xdr:rowOff>
    </xdr:from>
    <xdr:to>
      <xdr:col>46</xdr:col>
      <xdr:colOff>38100</xdr:colOff>
      <xdr:row>57</xdr:row>
      <xdr:rowOff>83538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100065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133838</xdr:rowOff>
    </xdr:from>
    <xdr:to>
      <xdr:col>41</xdr:col>
      <xdr:colOff>101600</xdr:colOff>
      <xdr:row>57</xdr:row>
      <xdr:rowOff>63988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80515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133267</xdr:rowOff>
    </xdr:from>
    <xdr:to>
      <xdr:col>36</xdr:col>
      <xdr:colOff>165100</xdr:colOff>
      <xdr:row>57</xdr:row>
      <xdr:rowOff>63417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79944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44035</xdr:rowOff>
    </xdr:from>
    <xdr:to>
      <xdr:col>55</xdr:col>
      <xdr:colOff>0</xdr:colOff>
      <xdr:row>78</xdr:row>
      <xdr:rowOff>48523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7135"/>
          <a:ext cx="8382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21160</xdr:rowOff>
    </xdr:from>
    <xdr:to>
      <xdr:col>50</xdr:col>
      <xdr:colOff>114300</xdr:colOff>
      <xdr:row>78</xdr:row>
      <xdr:rowOff>44035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4260"/>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21160</xdr:rowOff>
    </xdr:from>
    <xdr:to>
      <xdr:col>45</xdr:col>
      <xdr:colOff>177800</xdr:colOff>
      <xdr:row>78</xdr:row>
      <xdr:rowOff>60144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4260"/>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60144</xdr:rowOff>
    </xdr:from>
    <xdr:to>
      <xdr:col>41</xdr:col>
      <xdr:colOff>50800</xdr:colOff>
      <xdr:row>78</xdr:row>
      <xdr:rowOff>133383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3244"/>
          <a:ext cx="889000" cy="7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137568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169173</xdr:rowOff>
    </xdr:from>
    <xdr:to>
      <xdr:col>55</xdr:col>
      <xdr:colOff>50800</xdr:colOff>
      <xdr:row>78</xdr:row>
      <xdr:rowOff>99323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20600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2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164685</xdr:rowOff>
    </xdr:from>
    <xdr:to>
      <xdr:col>50</xdr:col>
      <xdr:colOff>165100</xdr:colOff>
      <xdr:row>78</xdr:row>
      <xdr:rowOff>94835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85962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141810</xdr:rowOff>
    </xdr:from>
    <xdr:to>
      <xdr:col>46</xdr:col>
      <xdr:colOff>38100</xdr:colOff>
      <xdr:row>78</xdr:row>
      <xdr:rowOff>71960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88487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9344</xdr:rowOff>
    </xdr:from>
    <xdr:to>
      <xdr:col>41</xdr:col>
      <xdr:colOff>101600</xdr:colOff>
      <xdr:row>78</xdr:row>
      <xdr:rowOff>110944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127471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82583</xdr:rowOff>
    </xdr:from>
    <xdr:to>
      <xdr:col>36</xdr:col>
      <xdr:colOff>165100</xdr:colOff>
      <xdr:row>79</xdr:row>
      <xdr:rowOff>12733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29260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73512</xdr:rowOff>
    </xdr:from>
    <xdr:to>
      <xdr:col>55</xdr:col>
      <xdr:colOff>0</xdr:colOff>
      <xdr:row>96</xdr:row>
      <xdr:rowOff>92997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32712"/>
          <a:ext cx="8382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169157</xdr:rowOff>
    </xdr:from>
    <xdr:to>
      <xdr:col>50</xdr:col>
      <xdr:colOff>114300</xdr:colOff>
      <xdr:row>96</xdr:row>
      <xdr:rowOff>73512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56907"/>
          <a:ext cx="889000" cy="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169157</xdr:rowOff>
    </xdr:from>
    <xdr:to>
      <xdr:col>45</xdr:col>
      <xdr:colOff>177800</xdr:colOff>
      <xdr:row>96</xdr:row>
      <xdr:rowOff>94492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56907"/>
          <a:ext cx="889000" cy="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468</xdr:rowOff>
    </xdr:from>
    <xdr:to>
      <xdr:col>41</xdr:col>
      <xdr:colOff>50800</xdr:colOff>
      <xdr:row>96</xdr:row>
      <xdr:rowOff>94492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59668"/>
          <a:ext cx="889000" cy="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42197</xdr:rowOff>
    </xdr:from>
    <xdr:to>
      <xdr:col>55</xdr:col>
      <xdr:colOff>50800</xdr:colOff>
      <xdr:row>96</xdr:row>
      <xdr:rowOff>143797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20624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22712</xdr:rowOff>
    </xdr:from>
    <xdr:to>
      <xdr:col>50</xdr:col>
      <xdr:colOff>165100</xdr:colOff>
      <xdr:row>96</xdr:row>
      <xdr:rowOff>124312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5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118357</xdr:rowOff>
    </xdr:from>
    <xdr:to>
      <xdr:col>46</xdr:col>
      <xdr:colOff>38100</xdr:colOff>
      <xdr:row>96</xdr:row>
      <xdr:rowOff>48507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65034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8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43692</xdr:rowOff>
    </xdr:from>
    <xdr:to>
      <xdr:col>41</xdr:col>
      <xdr:colOff>101600</xdr:colOff>
      <xdr:row>96</xdr:row>
      <xdr:rowOff>145292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136419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121118</xdr:rowOff>
    </xdr:from>
    <xdr:to>
      <xdr:col>36</xdr:col>
      <xdr:colOff>165100</xdr:colOff>
      <xdr:row>96</xdr:row>
      <xdr:rowOff>51268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67795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69569</xdr:rowOff>
    </xdr:from>
    <xdr:to>
      <xdr:col>85</xdr:col>
      <xdr:colOff>127000</xdr:colOff>
      <xdr:row>36</xdr:row>
      <xdr:rowOff>118228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70319"/>
          <a:ext cx="838200" cy="2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69569</xdr:rowOff>
    </xdr:from>
    <xdr:to>
      <xdr:col>81</xdr:col>
      <xdr:colOff>50800</xdr:colOff>
      <xdr:row>36</xdr:row>
      <xdr:rowOff>159703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070319"/>
          <a:ext cx="889000" cy="2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128613</xdr:rowOff>
    </xdr:from>
    <xdr:to>
      <xdr:col>76</xdr:col>
      <xdr:colOff>114300</xdr:colOff>
      <xdr:row>36</xdr:row>
      <xdr:rowOff>159703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0081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123077</xdr:rowOff>
    </xdr:from>
    <xdr:to>
      <xdr:col>71</xdr:col>
      <xdr:colOff>177800</xdr:colOff>
      <xdr:row>36</xdr:row>
      <xdr:rowOff>128613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95277"/>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67428</xdr:rowOff>
    </xdr:from>
    <xdr:to>
      <xdr:col>85</xdr:col>
      <xdr:colOff>177800</xdr:colOff>
      <xdr:row>36</xdr:row>
      <xdr:rowOff>169028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90305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18769</xdr:rowOff>
    </xdr:from>
    <xdr:to>
      <xdr:col>81</xdr:col>
      <xdr:colOff>101600</xdr:colOff>
      <xdr:row>35</xdr:row>
      <xdr:rowOff>120369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136896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108903</xdr:rowOff>
    </xdr:from>
    <xdr:to>
      <xdr:col>76</xdr:col>
      <xdr:colOff>165100</xdr:colOff>
      <xdr:row>37</xdr:row>
      <xdr:rowOff>39053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55580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77813</xdr:rowOff>
    </xdr:from>
    <xdr:to>
      <xdr:col>72</xdr:col>
      <xdr:colOff>38100</xdr:colOff>
      <xdr:row>37</xdr:row>
      <xdr:rowOff>7963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24490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0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72277</xdr:rowOff>
    </xdr:from>
    <xdr:to>
      <xdr:col>67</xdr:col>
      <xdr:colOff>101600</xdr:colOff>
      <xdr:row>37</xdr:row>
      <xdr:rowOff>2427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18954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11330</xdr:rowOff>
    </xdr:from>
    <xdr:to>
      <xdr:col>85</xdr:col>
      <xdr:colOff>127000</xdr:colOff>
      <xdr:row>57</xdr:row>
      <xdr:rowOff>93382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3980"/>
          <a:ext cx="838200" cy="8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93382</xdr:rowOff>
    </xdr:from>
    <xdr:to>
      <xdr:col>81</xdr:col>
      <xdr:colOff>50800</xdr:colOff>
      <xdr:row>57</xdr:row>
      <xdr:rowOff>119050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66032"/>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85602</xdr:rowOff>
    </xdr:from>
    <xdr:to>
      <xdr:col>76</xdr:col>
      <xdr:colOff>114300</xdr:colOff>
      <xdr:row>57</xdr:row>
      <xdr:rowOff>119050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58252"/>
          <a:ext cx="889000" cy="3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85602</xdr:rowOff>
    </xdr:from>
    <xdr:to>
      <xdr:col>71</xdr:col>
      <xdr:colOff>177800</xdr:colOff>
      <xdr:row>57</xdr:row>
      <xdr:rowOff>86764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58252"/>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131980</xdr:rowOff>
    </xdr:from>
    <xdr:to>
      <xdr:col>85</xdr:col>
      <xdr:colOff>177800</xdr:colOff>
      <xdr:row>57</xdr:row>
      <xdr:rowOff>62130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154857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42582</xdr:rowOff>
    </xdr:from>
    <xdr:to>
      <xdr:col>81</xdr:col>
      <xdr:colOff>101600</xdr:colOff>
      <xdr:row>57</xdr:row>
      <xdr:rowOff>144182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135309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68250</xdr:rowOff>
    </xdr:from>
    <xdr:to>
      <xdr:col>76</xdr:col>
      <xdr:colOff>165100</xdr:colOff>
      <xdr:row>57</xdr:row>
      <xdr:rowOff>169850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160977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34802</xdr:rowOff>
    </xdr:from>
    <xdr:to>
      <xdr:col>72</xdr:col>
      <xdr:colOff>38100</xdr:colOff>
      <xdr:row>57</xdr:row>
      <xdr:rowOff>136402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127529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35964</xdr:rowOff>
    </xdr:from>
    <xdr:to>
      <xdr:col>67</xdr:col>
      <xdr:colOff>101600</xdr:colOff>
      <xdr:row>57</xdr:row>
      <xdr:rowOff>137564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154091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8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71065</xdr:rowOff>
    </xdr:from>
    <xdr:to>
      <xdr:col>85</xdr:col>
      <xdr:colOff>127000</xdr:colOff>
      <xdr:row>79</xdr:row>
      <xdr:rowOff>75964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1561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17050</xdr:rowOff>
    </xdr:from>
    <xdr:to>
      <xdr:col>81</xdr:col>
      <xdr:colOff>50800</xdr:colOff>
      <xdr:row>79</xdr:row>
      <xdr:rowOff>71065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61600"/>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17050</xdr:rowOff>
    </xdr:from>
    <xdr:to>
      <xdr:col>76</xdr:col>
      <xdr:colOff>114300</xdr:colOff>
      <xdr:row>79</xdr:row>
      <xdr:rowOff>19576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61600"/>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19576</xdr:rowOff>
    </xdr:from>
    <xdr:to>
      <xdr:col>71</xdr:col>
      <xdr:colOff>177800</xdr:colOff>
      <xdr:row>79</xdr:row>
      <xdr:rowOff>55564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4126"/>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25164</xdr:rowOff>
    </xdr:from>
    <xdr:to>
      <xdr:col>85</xdr:col>
      <xdr:colOff>177800</xdr:colOff>
      <xdr:row>79</xdr:row>
      <xdr:rowOff>126764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111541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20265</xdr:rowOff>
    </xdr:from>
    <xdr:to>
      <xdr:col>81</xdr:col>
      <xdr:colOff>101600</xdr:colOff>
      <xdr:row>79</xdr:row>
      <xdr:rowOff>121865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112992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137700</xdr:rowOff>
    </xdr:from>
    <xdr:to>
      <xdr:col>76</xdr:col>
      <xdr:colOff>165100</xdr:colOff>
      <xdr:row>79</xdr:row>
      <xdr:rowOff>67850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140226</xdr:rowOff>
    </xdr:from>
    <xdr:to>
      <xdr:col>72</xdr:col>
      <xdr:colOff>38100</xdr:colOff>
      <xdr:row>79</xdr:row>
      <xdr:rowOff>70376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61503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4764</xdr:rowOff>
    </xdr:from>
    <xdr:to>
      <xdr:col>67</xdr:col>
      <xdr:colOff>101600</xdr:colOff>
      <xdr:row>79</xdr:row>
      <xdr:rowOff>106364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97491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167368</xdr:rowOff>
    </xdr:from>
    <xdr:to>
      <xdr:col>85</xdr:col>
      <xdr:colOff>127000</xdr:colOff>
      <xdr:row>97</xdr:row>
      <xdr:rowOff>2398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26568"/>
          <a:ext cx="838200" cy="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167368</xdr:rowOff>
    </xdr:from>
    <xdr:to>
      <xdr:col>81</xdr:col>
      <xdr:colOff>50800</xdr:colOff>
      <xdr:row>97</xdr:row>
      <xdr:rowOff>7333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26568"/>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1260</xdr:rowOff>
    </xdr:from>
    <xdr:to>
      <xdr:col>76</xdr:col>
      <xdr:colOff>114300</xdr:colOff>
      <xdr:row>97</xdr:row>
      <xdr:rowOff>7333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1910"/>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154628</xdr:rowOff>
    </xdr:from>
    <xdr:to>
      <xdr:col>71</xdr:col>
      <xdr:colOff>177800</xdr:colOff>
      <xdr:row>97</xdr:row>
      <xdr:rowOff>1260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13828"/>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123048</xdr:rowOff>
    </xdr:from>
    <xdr:to>
      <xdr:col>85</xdr:col>
      <xdr:colOff>177800</xdr:colOff>
      <xdr:row>97</xdr:row>
      <xdr:rowOff>53198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145925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116568</xdr:rowOff>
    </xdr:from>
    <xdr:to>
      <xdr:col>81</xdr:col>
      <xdr:colOff>101600</xdr:colOff>
      <xdr:row>97</xdr:row>
      <xdr:rowOff>46718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63245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127983</xdr:rowOff>
    </xdr:from>
    <xdr:to>
      <xdr:col>76</xdr:col>
      <xdr:colOff>165100</xdr:colOff>
      <xdr:row>97</xdr:row>
      <xdr:rowOff>58133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74660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121910</xdr:rowOff>
    </xdr:from>
    <xdr:to>
      <xdr:col>72</xdr:col>
      <xdr:colOff>38100</xdr:colOff>
      <xdr:row>97</xdr:row>
      <xdr:rowOff>52060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68587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5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103828</xdr:rowOff>
    </xdr:from>
    <xdr:to>
      <xdr:col>67</xdr:col>
      <xdr:colOff>101600</xdr:colOff>
      <xdr:row>97</xdr:row>
      <xdr:rowOff>33978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50505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949,807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41,872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円となっている。主な理由は、鉄道経営安定基金積立金負担金（対前年度△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百万円）及び子どもあゆみ基金積立金（対前年度△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百万円）による影響である。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円となっている。主な理由は、住民税非課税世帯などの給付金事業（対前年度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百万円）及び人口減（△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人）による影響で住民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人当たりのコストが増加となった。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円となっている。主な理由は、中里農業構造改善センター耐震補強及び改修事業（対前年度△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百万円）による影響である。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+21,536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円となっている。主な理由は、小中学校体育館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照明整備事業（対前年度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百万円）、村山集会所整備事業（対前年度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百万円）、教育費人件費（総額）（対前年度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百万円）、宍喰小学校トイレ改修事業（対前年度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百万円）などによる影響である。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百万円）の影響によるものである。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定員適正化計画に基づく人件費の抑制、行財政改革の実行による徹底した経費削減により、財政調整基金残高は</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年度末で</a:t>
          </a:r>
          <a:r>
            <a:rPr kumimoji="1" lang="en-US" altLang="ja-JP" sz="1400">
              <a:solidFill>
                <a:sysClr val="windowText" lastClr="000000"/>
              </a:solidFill>
              <a:latin typeface="ＭＳ ゴシック" pitchFamily="49" charset="-128"/>
              <a:ea typeface="ＭＳ ゴシック" pitchFamily="49" charset="-128"/>
            </a:rPr>
            <a:t>4,042</a:t>
          </a:r>
          <a:r>
            <a:rPr kumimoji="1" lang="ja-JP" altLang="en-US" sz="1400">
              <a:solidFill>
                <a:sysClr val="windowText" lastClr="000000"/>
              </a:solidFill>
              <a:latin typeface="ＭＳ ゴシック" pitchFamily="49" charset="-128"/>
              <a:ea typeface="ＭＳ ゴシック" pitchFamily="49" charset="-128"/>
            </a:rPr>
            <a:t>百万円</a:t>
          </a:r>
          <a:r>
            <a:rPr kumimoji="1" lang="ja-JP" altLang="en-US" sz="1400">
              <a:latin typeface="ＭＳ ゴシック" pitchFamily="49" charset="-128"/>
              <a:ea typeface="ＭＳ ゴシック" pitchFamily="49" charset="-128"/>
            </a:rPr>
            <a:t>となっており将来に備えての財源確保もできている。しかし、今後、大規模事業（宍喰地区防災公園、防災行政無線システム、衛生組合ごみ処理施設整備事業、海部消防組合庁舎整備事業等）が控えているため、より一層の行財政改革の実行等により、経費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全ての会計において資金不足は生じていない。健全に運営されているといえる。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pageSetUpPr fitToPage="1"/>
  </sheetPr>
  <dimension ref="A1:DO56"/>
  <sheetViews>
    <sheetView showGridLines="0" topLeftCell="B3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8491488</v>
      </c>
      <c r="BO4" s="485"/>
      <c r="BP4" s="485"/>
      <c r="BQ4" s="485"/>
      <c r="BR4" s="485"/>
      <c r="BS4" s="485"/>
      <c r="BT4" s="485"/>
      <c r="BU4" s="486"/>
      <c r="BV4" s="484">
        <v>8794581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9.8000000000000007</v>
      </c>
      <c r="CU4" s="625"/>
      <c r="CV4" s="625"/>
      <c r="CW4" s="625"/>
      <c r="CX4" s="625"/>
      <c r="CY4" s="625"/>
      <c r="CZ4" s="625"/>
      <c r="DA4" s="626"/>
      <c r="DB4" s="624">
        <v>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7980275</v>
      </c>
      <c r="BO5" s="456"/>
      <c r="BP5" s="456"/>
      <c r="BQ5" s="456"/>
      <c r="BR5" s="456"/>
      <c r="BS5" s="456"/>
      <c r="BT5" s="456"/>
      <c r="BU5" s="457"/>
      <c r="BV5" s="455">
        <v>8309995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87.9</v>
      </c>
      <c r="CU5" s="453"/>
      <c r="CV5" s="453"/>
      <c r="CW5" s="453"/>
      <c r="CX5" s="453"/>
      <c r="CY5" s="453"/>
      <c r="CZ5" s="453"/>
      <c r="DA5" s="454"/>
      <c r="DB5" s="452">
        <v>84.6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511213</v>
      </c>
      <c r="BO6" s="456"/>
      <c r="BP6" s="456"/>
      <c r="BQ6" s="456"/>
      <c r="BR6" s="456"/>
      <c r="BS6" s="456"/>
      <c r="BT6" s="456"/>
      <c r="BU6" s="457"/>
      <c r="BV6" s="455">
        <v>484586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88.2</v>
      </c>
      <c r="CU6" s="599"/>
      <c r="CV6" s="599"/>
      <c r="CW6" s="599"/>
      <c r="CX6" s="599"/>
      <c r="CY6" s="599"/>
      <c r="CZ6" s="599"/>
      <c r="DA6" s="600"/>
      <c r="DB6" s="598">
        <v>85.3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29664</v>
      </c>
      <c r="BO7" s="456"/>
      <c r="BP7" s="456"/>
      <c r="BQ7" s="456"/>
      <c r="BR7" s="456"/>
      <c r="BS7" s="456"/>
      <c r="BT7" s="456"/>
      <c r="BU7" s="457"/>
      <c r="BV7" s="455">
        <v>13381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4889092</v>
      </c>
      <c r="CU7" s="456"/>
      <c r="CV7" s="456"/>
      <c r="CW7" s="456"/>
      <c r="CX7" s="456"/>
      <c r="CY7" s="456"/>
      <c r="CZ7" s="456"/>
      <c r="DA7" s="457"/>
      <c r="DB7" s="455">
        <v>4892276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481549</v>
      </c>
      <c r="BO8" s="456"/>
      <c r="BP8" s="456"/>
      <c r="BQ8" s="456"/>
      <c r="BR8" s="456"/>
      <c r="BS8" s="456"/>
      <c r="BT8" s="456"/>
      <c r="BU8" s="457"/>
      <c r="BV8" s="455">
        <v>471205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0.19</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8358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10344</v>
      </c>
      <c r="BO9" s="456"/>
      <c r="BP9" s="456"/>
      <c r="BQ9" s="456"/>
      <c r="BR9" s="456"/>
      <c r="BS9" s="456"/>
      <c r="BT9" s="456"/>
      <c r="BU9" s="457"/>
      <c r="BV9" s="455">
        <v>-61740</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v>
      </c>
      <c r="CU9" s="453"/>
      <c r="CV9" s="453"/>
      <c r="CW9" s="453"/>
      <c r="CX9" s="453"/>
      <c r="CY9" s="453"/>
      <c r="CZ9" s="453"/>
      <c r="DA9" s="454"/>
      <c r="DB9" s="452">
        <v>13.5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9283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93648</v>
      </c>
      <c r="BO10" s="456"/>
      <c r="BP10" s="456"/>
      <c r="BQ10" s="456"/>
      <c r="BR10" s="456"/>
      <c r="BS10" s="456"/>
      <c r="BT10" s="456"/>
      <c r="BU10" s="457"/>
      <c r="BV10" s="455">
        <v>124955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142497</v>
      </c>
      <c r="BO11" s="456"/>
      <c r="BP11" s="456"/>
      <c r="BQ11" s="456"/>
      <c r="BR11" s="456"/>
      <c r="BS11" s="456"/>
      <c r="BT11" s="456"/>
      <c r="BU11" s="457"/>
      <c r="BV11" s="455">
        <v>142162</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8402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8194</v>
      </c>
      <c r="S13" s="543"/>
      <c r="T13" s="543"/>
      <c r="U13" s="543"/>
      <c r="V13" s="544"/>
      <c r="W13" s="545" t="s">
        <v>131</v>
      </c>
      <c r="X13" s="441"/>
      <c r="Y13" s="441"/>
      <c r="Z13" s="441"/>
      <c r="AA13" s="441"/>
      <c r="AB13" s="442"/>
      <c r="AC13" s="408">
        <v>613</v>
      </c>
      <c r="AD13" s="409"/>
      <c r="AE13" s="409"/>
      <c r="AF13" s="409"/>
      <c r="AG13" s="410"/>
      <c r="AH13" s="408">
        <v>693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246489</v>
      </c>
      <c r="BO13" s="456"/>
      <c r="BP13" s="456"/>
      <c r="BQ13" s="456"/>
      <c r="BR13" s="456"/>
      <c r="BS13" s="456"/>
      <c r="BT13" s="456"/>
      <c r="BU13" s="457"/>
      <c r="BV13" s="455">
        <v>205377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v>
      </c>
      <c r="CU13" s="453"/>
      <c r="CV13" s="453"/>
      <c r="CW13" s="453"/>
      <c r="CX13" s="453"/>
      <c r="CY13" s="453"/>
      <c r="CZ13" s="453"/>
      <c r="DA13" s="454"/>
      <c r="DB13" s="452">
        <v>1.3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8645</v>
      </c>
      <c r="S14" s="543"/>
      <c r="T14" s="543"/>
      <c r="U14" s="543"/>
      <c r="V14" s="544"/>
      <c r="W14" s="546"/>
      <c r="X14" s="444"/>
      <c r="Y14" s="444"/>
      <c r="Z14" s="444"/>
      <c r="AA14" s="444"/>
      <c r="AB14" s="445"/>
      <c r="AC14" s="535">
        <v>15.4</v>
      </c>
      <c r="AD14" s="536"/>
      <c r="AE14" s="536"/>
      <c r="AF14" s="536"/>
      <c r="AG14" s="537"/>
      <c r="AH14" s="535">
        <v>16.5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8445</v>
      </c>
      <c r="S15" s="543"/>
      <c r="T15" s="543"/>
      <c r="U15" s="543"/>
      <c r="V15" s="544"/>
      <c r="W15" s="545" t="s">
        <v>137</v>
      </c>
      <c r="X15" s="441"/>
      <c r="Y15" s="441"/>
      <c r="Z15" s="441"/>
      <c r="AA15" s="441"/>
      <c r="AB15" s="442"/>
      <c r="AC15" s="408">
        <v>972</v>
      </c>
      <c r="AD15" s="409"/>
      <c r="AE15" s="409"/>
      <c r="AF15" s="409"/>
      <c r="AG15" s="410"/>
      <c r="AH15" s="408">
        <v>1077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923483</v>
      </c>
      <c r="BO15" s="485"/>
      <c r="BP15" s="485"/>
      <c r="BQ15" s="485"/>
      <c r="BR15" s="485"/>
      <c r="BS15" s="485"/>
      <c r="BT15" s="485"/>
      <c r="BU15" s="486"/>
      <c r="BV15" s="484">
        <v>895839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24.4</v>
      </c>
      <c r="AD16" s="536"/>
      <c r="AE16" s="536"/>
      <c r="AF16" s="536"/>
      <c r="AG16" s="537"/>
      <c r="AH16" s="535">
        <v>25.6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4672255</v>
      </c>
      <c r="BO16" s="456"/>
      <c r="BP16" s="456"/>
      <c r="BQ16" s="456"/>
      <c r="BR16" s="456"/>
      <c r="BS16" s="456"/>
      <c r="BT16" s="456"/>
      <c r="BU16" s="457"/>
      <c r="BV16" s="455">
        <v>4656699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2392</v>
      </c>
      <c r="AD17" s="409"/>
      <c r="AE17" s="409"/>
      <c r="AF17" s="409"/>
      <c r="AG17" s="410"/>
      <c r="AH17" s="408">
        <v>2431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1121815</v>
      </c>
      <c r="BO17" s="456"/>
      <c r="BP17" s="456"/>
      <c r="BQ17" s="456"/>
      <c r="BR17" s="456"/>
      <c r="BS17" s="456"/>
      <c r="BT17" s="456"/>
      <c r="BU17" s="457"/>
      <c r="BV17" s="455">
        <v>1090830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327.67</v>
      </c>
      <c r="M18" s="508"/>
      <c r="N18" s="508"/>
      <c r="O18" s="508"/>
      <c r="P18" s="508"/>
      <c r="Q18" s="508"/>
      <c r="R18" s="509"/>
      <c r="S18" s="509"/>
      <c r="T18" s="509"/>
      <c r="U18" s="509"/>
      <c r="V18" s="510"/>
      <c r="W18" s="526"/>
      <c r="X18" s="527"/>
      <c r="Y18" s="527"/>
      <c r="Z18" s="527"/>
      <c r="AA18" s="527"/>
      <c r="AB18" s="551"/>
      <c r="AC18" s="425">
        <v>60.1</v>
      </c>
      <c r="AD18" s="426"/>
      <c r="AE18" s="426"/>
      <c r="AF18" s="426"/>
      <c r="AG18" s="511"/>
      <c r="AH18" s="425">
        <v>57.9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4322540</v>
      </c>
      <c r="BO18" s="456"/>
      <c r="BP18" s="456"/>
      <c r="BQ18" s="456"/>
      <c r="BR18" s="456"/>
      <c r="BS18" s="456"/>
      <c r="BT18" s="456"/>
      <c r="BU18" s="457"/>
      <c r="BV18" s="455">
        <v>4192446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6516677</v>
      </c>
      <c r="BO19" s="456"/>
      <c r="BP19" s="456"/>
      <c r="BQ19" s="456"/>
      <c r="BR19" s="456"/>
      <c r="BS19" s="456"/>
      <c r="BT19" s="456"/>
      <c r="BU19" s="457"/>
      <c r="BV19" s="455">
        <v>6552038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4018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5894735</v>
      </c>
      <c r="BO22" s="485"/>
      <c r="BP22" s="485"/>
      <c r="BQ22" s="485"/>
      <c r="BR22" s="485"/>
      <c r="BS22" s="485"/>
      <c r="BT22" s="485"/>
      <c r="BU22" s="486"/>
      <c r="BV22" s="484">
        <v>6123494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4099489</v>
      </c>
      <c r="BO23" s="456"/>
      <c r="BP23" s="456"/>
      <c r="BQ23" s="456"/>
      <c r="BR23" s="456"/>
      <c r="BS23" s="456"/>
      <c r="BT23" s="456"/>
      <c r="BU23" s="457"/>
      <c r="BV23" s="455">
        <v>4042793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7680</v>
      </c>
      <c r="R24" s="409"/>
      <c r="S24" s="409"/>
      <c r="T24" s="409"/>
      <c r="U24" s="409"/>
      <c r="V24" s="410"/>
      <c r="W24" s="498"/>
      <c r="X24" s="435"/>
      <c r="Y24" s="436"/>
      <c r="Z24" s="411" t="s">
        <v>162</v>
      </c>
      <c r="AA24" s="412"/>
      <c r="AB24" s="412"/>
      <c r="AC24" s="412"/>
      <c r="AD24" s="412"/>
      <c r="AE24" s="412"/>
      <c r="AF24" s="412"/>
      <c r="AG24" s="413"/>
      <c r="AH24" s="408">
        <v>92</v>
      </c>
      <c r="AI24" s="409"/>
      <c r="AJ24" s="409"/>
      <c r="AK24" s="409"/>
      <c r="AL24" s="410"/>
      <c r="AM24" s="408">
        <v>277012</v>
      </c>
      <c r="AN24" s="409"/>
      <c r="AO24" s="409"/>
      <c r="AP24" s="409"/>
      <c r="AQ24" s="409"/>
      <c r="AR24" s="410"/>
      <c r="AS24" s="408">
        <v>3011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4641471</v>
      </c>
      <c r="BO24" s="456"/>
      <c r="BP24" s="456"/>
      <c r="BQ24" s="456"/>
      <c r="BR24" s="456"/>
      <c r="BS24" s="456"/>
      <c r="BT24" s="456"/>
      <c r="BU24" s="457"/>
      <c r="BV24" s="455">
        <v>4658328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940565</v>
      </c>
      <c r="BO25" s="485"/>
      <c r="BP25" s="485"/>
      <c r="BQ25" s="485"/>
      <c r="BR25" s="485"/>
      <c r="BS25" s="485"/>
      <c r="BT25" s="485"/>
      <c r="BU25" s="486"/>
      <c r="BV25" s="484">
        <v>766558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5530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2690</v>
      </c>
      <c r="R27" s="409"/>
      <c r="S27" s="409"/>
      <c r="T27" s="409"/>
      <c r="U27" s="409"/>
      <c r="V27" s="410"/>
      <c r="W27" s="498"/>
      <c r="X27" s="435"/>
      <c r="Y27" s="436"/>
      <c r="Z27" s="411" t="s">
        <v>172</v>
      </c>
      <c r="AA27" s="412"/>
      <c r="AB27" s="412"/>
      <c r="AC27" s="412"/>
      <c r="AD27" s="412"/>
      <c r="AE27" s="412"/>
      <c r="AF27" s="412"/>
      <c r="AG27" s="413"/>
      <c r="AH27" s="408">
        <v>3</v>
      </c>
      <c r="AI27" s="409"/>
      <c r="AJ27" s="409"/>
      <c r="AK27" s="409"/>
      <c r="AL27" s="410"/>
      <c r="AM27" s="408">
        <v>9984</v>
      </c>
      <c r="AN27" s="409"/>
      <c r="AO27" s="409"/>
      <c r="AP27" s="409"/>
      <c r="AQ27" s="409"/>
      <c r="AR27" s="410"/>
      <c r="AS27" s="408">
        <v>3328</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2310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4041741</v>
      </c>
      <c r="BO28" s="485"/>
      <c r="BP28" s="485"/>
      <c r="BQ28" s="485"/>
      <c r="BR28" s="485"/>
      <c r="BS28" s="485"/>
      <c r="BT28" s="485"/>
      <c r="BU28" s="486"/>
      <c r="BV28" s="484">
        <v>3948093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12</v>
      </c>
      <c r="M29" s="409"/>
      <c r="N29" s="409"/>
      <c r="O29" s="409"/>
      <c r="P29" s="410"/>
      <c r="Q29" s="408">
        <v>1920</v>
      </c>
      <c r="R29" s="409"/>
      <c r="S29" s="409"/>
      <c r="T29" s="409"/>
      <c r="U29" s="409"/>
      <c r="V29" s="410"/>
      <c r="W29" s="499"/>
      <c r="X29" s="500"/>
      <c r="Y29" s="501"/>
      <c r="Z29" s="411" t="s">
        <v>178</v>
      </c>
      <c r="AA29" s="412"/>
      <c r="AB29" s="412"/>
      <c r="AC29" s="412"/>
      <c r="AD29" s="412"/>
      <c r="AE29" s="412"/>
      <c r="AF29" s="412"/>
      <c r="AG29" s="413"/>
      <c r="AH29" s="408">
        <v>95</v>
      </c>
      <c r="AI29" s="409"/>
      <c r="AJ29" s="409"/>
      <c r="AK29" s="409"/>
      <c r="AL29" s="410"/>
      <c r="AM29" s="408">
        <v>286996</v>
      </c>
      <c r="AN29" s="409"/>
      <c r="AO29" s="409"/>
      <c r="AP29" s="409"/>
      <c r="AQ29" s="409"/>
      <c r="AR29" s="410"/>
      <c r="AS29" s="408">
        <v>3021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1918285</v>
      </c>
      <c r="BO29" s="456"/>
      <c r="BP29" s="456"/>
      <c r="BQ29" s="456"/>
      <c r="BR29" s="456"/>
      <c r="BS29" s="456"/>
      <c r="BT29" s="456"/>
      <c r="BU29" s="457"/>
      <c r="BV29" s="455">
        <v>1897235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90.5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4482920</v>
      </c>
      <c r="BO30" s="490"/>
      <c r="BP30" s="490"/>
      <c r="BQ30" s="490"/>
      <c r="BR30" s="490"/>
      <c r="BS30" s="490"/>
      <c r="BT30" s="490"/>
      <c r="BU30" s="491"/>
      <c r="BV30" s="489">
        <v>4384315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海陽町国民健康保険特別会計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海陽町水道事業会計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海陽町浅川公共下水道事業特別会計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15</v>
      </c>
      <c r="BX34" s="403"/>
      <c r="BY34" s="404" t="str">
        <f>IF('各会計、関係団体の財政状況及び健全化判断比率'!B68="","",'各会計、関係団体の財政状況及び健全化判断比率'!B68)</f>
        <v>徳島県市町村議会議員公務災害補償等組合</v>
      </c>
      <c r="BZ34" s="404"/>
      <c r="CA34" s="404"/>
      <c r="CB34" s="404"/>
      <c r="CC34" s="404"/>
      <c r="CD34" s="404"/>
      <c r="CE34" s="404"/>
      <c r="CF34" s="404"/>
      <c r="CG34" s="404"/>
      <c r="CH34" s="404"/>
      <c r="CI34" s="404"/>
      <c r="CJ34" s="404"/>
      <c r="CK34" s="404"/>
      <c r="CL34" s="404"/>
      <c r="CM34" s="404"/>
      <c r="CN34" s="181"/>
      <c r="CO34" s="403">
        <f>IF(CQ34="","",MAX(C34:D43,U34:V43,AM34:AN43,BE34:BF43,BW34:BX43)+1)</f>
        <v>24</v>
      </c>
      <c r="CP34" s="403"/>
      <c r="CQ34" s="404" t="str">
        <f>IF('各会計、関係団体の財政状況及び健全化判断比率'!BS7="","",'各会計、関係団体の財政状況及び健全化判断比率'!BS7)</f>
        <v>㈱漁火</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海陽町鉄道経営安定基金特別会計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海陽町介護保険特別会計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海陽町病院事業会計</v>
      </c>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海陽町海部公共下水道事業特別会計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16</v>
      </c>
      <c r="BX35" s="403"/>
      <c r="BY35" s="404" t="str">
        <f>IF('各会計、関係団体の財政状況及び健全化判断比率'!B69="","",'各会計、関係団体の財政状況及び健全化判断比率'!B69)</f>
        <v>徳島県市町村総合事務組合（一般会計）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25</v>
      </c>
      <c r="CP35" s="403"/>
      <c r="CQ35" s="404" t="str">
        <f>IF('各会計、関係団体の財政状況及び健全化判断比率'!BS8="","",'各会計、関係団体の財政状況及び健全化判断比率'!BS8)</f>
        <v>阿佐海岸鉄道㈱</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海陽町後期高齢者医療特別会計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10</v>
      </c>
      <c r="BF36" s="403"/>
      <c r="BG36" s="404" t="str">
        <f>IF('各会計、関係団体の財政状況及び健全化判断比率'!B35="","",'各会計、関係団体の財政状況及び健全化判断比率'!B35)</f>
        <v>海陽町宍喰公共下水道事業特別会計</v>
      </c>
      <c r="BH36" s="404"/>
      <c r="BI36" s="404"/>
      <c r="BJ36" s="404"/>
      <c r="BK36" s="404"/>
      <c r="BL36" s="404"/>
      <c r="BM36" s="404"/>
      <c r="BN36" s="404"/>
      <c r="BO36" s="404"/>
      <c r="BP36" s="404"/>
      <c r="BQ36" s="404"/>
      <c r="BR36" s="404"/>
      <c r="BS36" s="404"/>
      <c r="BT36" s="404"/>
      <c r="BU36" s="404"/>
      <c r="BV36" s="181"/>
      <c r="BW36" s="403">
        <f t="shared" si="2"/>
        <v>17</v>
      </c>
      <c r="BX36" s="403"/>
      <c r="BY36" s="404" t="str">
        <f>IF('各会計、関係団体の財政状況及び健全化判断比率'!B70="","",'各会計、関係団体の財政状況及び健全化判断比率'!B70)</f>
        <v>徳島県市町村総合事務組合（徳島滞納整理機構特別会計）</v>
      </c>
      <c r="BZ36" s="404"/>
      <c r="CA36" s="404"/>
      <c r="CB36" s="404"/>
      <c r="CC36" s="404"/>
      <c r="CD36" s="404"/>
      <c r="CE36" s="404"/>
      <c r="CF36" s="404"/>
      <c r="CG36" s="404"/>
      <c r="CH36" s="404"/>
      <c r="CI36" s="404"/>
      <c r="CJ36" s="404"/>
      <c r="CK36" s="404"/>
      <c r="CL36" s="404"/>
      <c r="CM36" s="404"/>
      <c r="CN36" s="181"/>
      <c r="CO36" s="403">
        <f t="shared" si="3"/>
        <v>26</v>
      </c>
      <c r="CP36" s="403"/>
      <c r="CQ36" s="404" t="str">
        <f>IF('各会計、関係団体の財政状況及び健全化判断比率'!BS9="","",'各会計、関係団体の財政状況及び健全化判断比率'!BS9)</f>
        <v>（一財）まぜのおか</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11</v>
      </c>
      <c r="BF37" s="403"/>
      <c r="BG37" s="404" t="str">
        <f>IF('各会計、関係団体の財政状況及び健全化判断比率'!B36="","",'各会計、関係団体の財政状況及び健全化判断比率'!B36)</f>
        <v>海陽町神野農業集落排水事業特別会計</v>
      </c>
      <c r="BH37" s="404"/>
      <c r="BI37" s="404"/>
      <c r="BJ37" s="404"/>
      <c r="BK37" s="404"/>
      <c r="BL37" s="404"/>
      <c r="BM37" s="404"/>
      <c r="BN37" s="404"/>
      <c r="BO37" s="404"/>
      <c r="BP37" s="404"/>
      <c r="BQ37" s="404"/>
      <c r="BR37" s="404"/>
      <c r="BS37" s="404"/>
      <c r="BT37" s="404"/>
      <c r="BU37" s="404"/>
      <c r="BV37" s="181"/>
      <c r="BW37" s="403">
        <f t="shared" si="2"/>
        <v>18</v>
      </c>
      <c r="BX37" s="403"/>
      <c r="BY37" s="404" t="str">
        <f>IF('各会計、関係団体の財政状況及び健全化判断比率'!B71="","",'各会計、関係団体の財政状況及び健全化判断比率'!B71)</f>
        <v>海部老人ホーム町村組合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f t="shared" si="1"/>
        <v>12</v>
      </c>
      <c r="BF38" s="403"/>
      <c r="BG38" s="404" t="str">
        <f>IF('各会計、関係団体の財政状況及び健全化判断比率'!B37="","",'各会計、関係団体の財政状況及び健全化判断比率'!B37)</f>
        <v>海陽町川西農業集落排水事業特別会計</v>
      </c>
      <c r="BH38" s="404"/>
      <c r="BI38" s="404"/>
      <c r="BJ38" s="404"/>
      <c r="BK38" s="404"/>
      <c r="BL38" s="404"/>
      <c r="BM38" s="404"/>
      <c r="BN38" s="404"/>
      <c r="BO38" s="404"/>
      <c r="BP38" s="404"/>
      <c r="BQ38" s="404"/>
      <c r="BR38" s="404"/>
      <c r="BS38" s="404"/>
      <c r="BT38" s="404"/>
      <c r="BU38" s="404"/>
      <c r="BV38" s="181"/>
      <c r="BW38" s="403">
        <f t="shared" si="2"/>
        <v>19</v>
      </c>
      <c r="BX38" s="403"/>
      <c r="BY38" s="404" t="str">
        <f>IF('各会計、関係団体の財政状況及び健全化判断比率'!B72="","",'各会計、関係団体の財政状況及び健全化判断比率'!B72)</f>
        <v>海部郡衛生処理事務組合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f t="shared" si="1"/>
        <v>13</v>
      </c>
      <c r="BF39" s="403"/>
      <c r="BG39" s="404" t="str">
        <f>IF('各会計、関係団体の財政状況及び健全化判断比率'!B38="","",'各会計、関係団体の財政状況及び健全化判断比率'!B38)</f>
        <v>海陽町日比原農業集落排水事業特別会計</v>
      </c>
      <c r="BH39" s="404"/>
      <c r="BI39" s="404"/>
      <c r="BJ39" s="404"/>
      <c r="BK39" s="404"/>
      <c r="BL39" s="404"/>
      <c r="BM39" s="404"/>
      <c r="BN39" s="404"/>
      <c r="BO39" s="404"/>
      <c r="BP39" s="404"/>
      <c r="BQ39" s="404"/>
      <c r="BR39" s="404"/>
      <c r="BS39" s="404"/>
      <c r="BT39" s="404"/>
      <c r="BU39" s="404"/>
      <c r="BV39" s="181"/>
      <c r="BW39" s="403">
        <f t="shared" si="2"/>
        <v>20</v>
      </c>
      <c r="BX39" s="403"/>
      <c r="BY39" s="404" t="str">
        <f>IF('各会計、関係団体の財政状況及び健全化判断比率'!B73="","",'各会計、関係団体の財政状況及び健全化判断比率'!B73)</f>
        <v>海部消防組合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f t="shared" si="1"/>
        <v>14</v>
      </c>
      <c r="BF40" s="403"/>
      <c r="BG40" s="404" t="str">
        <f>IF('各会計、関係団体の財政状況及び健全化判断比率'!B39="","",'各会計、関係団体の財政状況及び健全化判断比率'!B39)</f>
        <v>海陽町漁業集落排水事業特別会計</v>
      </c>
      <c r="BH40" s="404"/>
      <c r="BI40" s="404"/>
      <c r="BJ40" s="404"/>
      <c r="BK40" s="404"/>
      <c r="BL40" s="404"/>
      <c r="BM40" s="404"/>
      <c r="BN40" s="404"/>
      <c r="BO40" s="404"/>
      <c r="BP40" s="404"/>
      <c r="BQ40" s="404"/>
      <c r="BR40" s="404"/>
      <c r="BS40" s="404"/>
      <c r="BT40" s="404"/>
      <c r="BU40" s="404"/>
      <c r="BV40" s="181"/>
      <c r="BW40" s="403">
        <f t="shared" si="2"/>
        <v>21</v>
      </c>
      <c r="BX40" s="403"/>
      <c r="BY40" s="404" t="str">
        <f>IF('各会計、関係団体の財政状況及び健全化判断比率'!B74="","",'各会計、関係団体の財政状況及び健全化判断比率'!B74)</f>
        <v>徳島県後期高齢者医療広域連合（一般会計）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22</v>
      </c>
      <c r="BX41" s="403"/>
      <c r="BY41" s="404" t="str">
        <f>IF('各会計、関係団体の財政状況及び健全化判断比率'!B75="","",'各会計、関係団体の財政状況及び健全化判断比率'!B75)</f>
        <v>徳島県後期高齢者医療広域連合（後期高齢者医療事務会計）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23</v>
      </c>
      <c r="BX42" s="403"/>
      <c r="BY42" s="404" t="str">
        <f>IF('各会計、関係団体の財政状況及び健全化判断比率'!B76="","",'各会計、関係団体の財政状況及び健全化判断比率'!B76)</f>
        <v>海部郡特別養護老人ホーム事務組合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GjJ57JDLpu28gATQ9wT4F5Sd5sR2uqLIuV/ScxGRo+iNLTDuFqQReo4KuwicY8U38IrEeos2OvsNh2XRe6JyTw==" saltValue="0PTF9uhiyugVo6YodLqS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CC"/>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7" t="s">
        <v>539</v>
      </c>
      <c r="D34" s="1187"/>
      <c r="E34" s="1188"/>
      <c r="F34" s="32" t="s">
        <v>495</v>
      </c>
      <c r="G34" s="33">
        <v>13.38</v>
      </c>
      <c r="H34" s="33">
        <v>13.13</v>
      </c>
      <c r="I34" s="33">
        <v>13.53</v>
      </c>
      <c r="J34" s="34">
        <v>14.16</v>
      </c>
      <c r="K34" s="22"/>
      <c r="L34" s="22"/>
      <c r="M34" s="22"/>
      <c r="N34" s="22"/>
      <c r="O34" s="22"/>
      <c r="P34" s="22"/>
    </row>
    <row r="35" spans="1:16" ht="39" customHeight="1" x14ac:dyDescent="0.15">
      <c r="A35" s="22"/>
      <c r="B35" s="35"/>
      <c r="C35" s="1181" t="s">
        <v>540</v>
      </c>
      <c r="D35" s="1182"/>
      <c r="E35" s="1183"/>
      <c r="F35" s="36">
        <v>7.73</v>
      </c>
      <c r="G35" s="37">
        <v>10.85</v>
      </c>
      <c r="H35" s="37">
        <v>10.59</v>
      </c>
      <c r="I35" s="37">
        <v>9.6300000000000008</v>
      </c>
      <c r="J35" s="38">
        <v>9.84</v>
      </c>
      <c r="K35" s="22"/>
      <c r="L35" s="22"/>
      <c r="M35" s="22"/>
      <c r="N35" s="22"/>
      <c r="O35" s="22"/>
      <c r="P35" s="22"/>
    </row>
    <row r="36" spans="1:16" ht="39" customHeight="1" x14ac:dyDescent="0.15">
      <c r="A36" s="22"/>
      <c r="B36" s="35"/>
      <c r="C36" s="1181" t="s">
        <v>541</v>
      </c>
      <c r="D36" s="1182"/>
      <c r="E36" s="1183"/>
      <c r="F36" s="36">
        <v>1.05</v>
      </c>
      <c r="G36" s="37">
        <v>1.51</v>
      </c>
      <c r="H36" s="37">
        <v>2.06</v>
      </c>
      <c r="I36" s="37">
        <v>2.93</v>
      </c>
      <c r="J36" s="38">
        <v>2.48</v>
      </c>
      <c r="K36" s="22"/>
      <c r="L36" s="22"/>
      <c r="M36" s="22"/>
      <c r="N36" s="22"/>
      <c r="O36" s="22"/>
      <c r="P36" s="22"/>
    </row>
    <row r="37" spans="1:16" ht="39" customHeight="1" x14ac:dyDescent="0.15">
      <c r="A37" s="22"/>
      <c r="B37" s="35"/>
      <c r="C37" s="1181" t="s">
        <v>542</v>
      </c>
      <c r="D37" s="1182"/>
      <c r="E37" s="1183"/>
      <c r="F37" s="36">
        <v>0.41</v>
      </c>
      <c r="G37" s="37">
        <v>0.83</v>
      </c>
      <c r="H37" s="37">
        <v>1.26</v>
      </c>
      <c r="I37" s="37">
        <v>1.33</v>
      </c>
      <c r="J37" s="38">
        <v>0.69</v>
      </c>
      <c r="K37" s="22"/>
      <c r="L37" s="22"/>
      <c r="M37" s="22"/>
      <c r="N37" s="22"/>
      <c r="O37" s="22"/>
      <c r="P37" s="22"/>
    </row>
    <row r="38" spans="1:16" ht="39" customHeight="1" x14ac:dyDescent="0.15">
      <c r="A38" s="22"/>
      <c r="B38" s="35"/>
      <c r="C38" s="1181" t="s">
        <v>543</v>
      </c>
      <c r="D38" s="1182"/>
      <c r="E38" s="1183"/>
      <c r="F38" s="36">
        <v>0.17</v>
      </c>
      <c r="G38" s="37">
        <v>0.18</v>
      </c>
      <c r="H38" s="37">
        <v>0.19</v>
      </c>
      <c r="I38" s="37">
        <v>0.24</v>
      </c>
      <c r="J38" s="38">
        <v>0.35</v>
      </c>
      <c r="K38" s="22"/>
      <c r="L38" s="22"/>
      <c r="M38" s="22"/>
      <c r="N38" s="22"/>
      <c r="O38" s="22"/>
      <c r="P38" s="22"/>
    </row>
    <row r="39" spans="1:16" ht="39" customHeight="1" x14ac:dyDescent="0.15">
      <c r="A39" s="22"/>
      <c r="B39" s="35"/>
      <c r="C39" s="1181" t="s">
        <v>544</v>
      </c>
      <c r="D39" s="1182"/>
      <c r="E39" s="1183"/>
      <c r="F39" s="36">
        <v>0.04</v>
      </c>
      <c r="G39" s="37">
        <v>0.12</v>
      </c>
      <c r="H39" s="37">
        <v>0.14000000000000001</v>
      </c>
      <c r="I39" s="37">
        <v>0.18</v>
      </c>
      <c r="J39" s="38">
        <v>0.34</v>
      </c>
      <c r="K39" s="22"/>
      <c r="L39" s="22"/>
      <c r="M39" s="22"/>
      <c r="N39" s="22"/>
      <c r="O39" s="22"/>
      <c r="P39" s="22"/>
    </row>
    <row r="40" spans="1:16" ht="39" customHeight="1" x14ac:dyDescent="0.15">
      <c r="A40" s="22"/>
      <c r="B40" s="35"/>
      <c r="C40" s="1181" t="s">
        <v>545</v>
      </c>
      <c r="D40" s="1182"/>
      <c r="E40" s="1183"/>
      <c r="F40" s="36">
        <v>0.12</v>
      </c>
      <c r="G40" s="37">
        <v>0.14000000000000001</v>
      </c>
      <c r="H40" s="37">
        <v>0.16</v>
      </c>
      <c r="I40" s="37">
        <v>0.2</v>
      </c>
      <c r="J40" s="38">
        <v>0.32</v>
      </c>
      <c r="K40" s="22"/>
      <c r="L40" s="22"/>
      <c r="M40" s="22"/>
      <c r="N40" s="22"/>
      <c r="O40" s="22"/>
      <c r="P40" s="22"/>
    </row>
    <row r="41" spans="1:16" ht="39" customHeight="1" x14ac:dyDescent="0.15">
      <c r="A41" s="22"/>
      <c r="B41" s="35"/>
      <c r="C41" s="1181" t="s">
        <v>546</v>
      </c>
      <c r="D41" s="1182"/>
      <c r="E41" s="1183"/>
      <c r="F41" s="36">
        <v>0.09</v>
      </c>
      <c r="G41" s="37">
        <v>0.11</v>
      </c>
      <c r="H41" s="37">
        <v>0.13</v>
      </c>
      <c r="I41" s="37">
        <v>0.17</v>
      </c>
      <c r="J41" s="38">
        <v>0.28000000000000003</v>
      </c>
      <c r="K41" s="22"/>
      <c r="L41" s="22"/>
      <c r="M41" s="22"/>
      <c r="N41" s="22"/>
      <c r="O41" s="22"/>
      <c r="P41" s="22"/>
    </row>
    <row r="42" spans="1:16" ht="39" customHeight="1" x14ac:dyDescent="0.15">
      <c r="A42" s="22"/>
      <c r="B42" s="39"/>
      <c r="C42" s="1181" t="s">
        <v>547</v>
      </c>
      <c r="D42" s="1182"/>
      <c r="E42" s="1183"/>
      <c r="F42" s="36" t="s">
        <v>495</v>
      </c>
      <c r="G42" s="37" t="s">
        <v>495</v>
      </c>
      <c r="H42" s="37" t="s">
        <v>495</v>
      </c>
      <c r="I42" s="37" t="s">
        <v>495</v>
      </c>
      <c r="J42" s="38" t="s">
        <v>495</v>
      </c>
      <c r="K42" s="22"/>
      <c r="L42" s="22"/>
      <c r="M42" s="22"/>
      <c r="N42" s="22"/>
      <c r="O42" s="22"/>
      <c r="P42" s="22"/>
    </row>
    <row r="43" spans="1:16" ht="39" customHeight="1" thickBot="1" x14ac:dyDescent="0.2">
      <c r="A43" s="22"/>
      <c r="B43" s="40"/>
      <c r="C43" s="1184" t="s">
        <v>548</v>
      </c>
      <c r="D43" s="1185"/>
      <c r="E43" s="1186"/>
      <c r="F43" s="41">
        <v>13.63</v>
      </c>
      <c r="G43" s="42">
        <v>0.44</v>
      </c>
      <c r="H43" s="42">
        <v>0.63</v>
      </c>
      <c r="I43" s="42">
        <v>0.6</v>
      </c>
      <c r="J43" s="43">
        <v>0.54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eL/0vcgsASDg9IfvKSzdRTa1kPEYj1PYRhMi6Z6hYg97oZb2RUM3UvTeNNhgJepzJwb1xtxMHEW3mWUIDqwkg==" saltValue="x82AlgQ1/4nWuEIhouIL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CC"/>
    <pageSetUpPr fitToPage="1"/>
  </sheetPr>
  <dimension ref="A1:U64"/>
  <sheetViews>
    <sheetView showGridLines="0" topLeftCell="F46"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789</v>
      </c>
      <c r="L45" s="60">
        <v>787</v>
      </c>
      <c r="M45" s="60">
        <v>731</v>
      </c>
      <c r="N45" s="60">
        <v>746</v>
      </c>
      <c r="O45" s="61">
        <v>706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495</v>
      </c>
      <c r="L46" s="64" t="s">
        <v>495</v>
      </c>
      <c r="M46" s="64" t="s">
        <v>495</v>
      </c>
      <c r="N46" s="64" t="s">
        <v>495</v>
      </c>
      <c r="O46" s="65" t="s">
        <v>495</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495</v>
      </c>
      <c r="L47" s="64" t="s">
        <v>495</v>
      </c>
      <c r="M47" s="64" t="s">
        <v>495</v>
      </c>
      <c r="N47" s="64" t="s">
        <v>495</v>
      </c>
      <c r="O47" s="65" t="s">
        <v>495</v>
      </c>
      <c r="P47" s="48"/>
      <c r="Q47" s="48"/>
      <c r="R47" s="48"/>
      <c r="S47" s="48"/>
      <c r="T47" s="48"/>
      <c r="U47" s="48"/>
    </row>
    <row r="48" spans="1:21" ht="30.75" customHeight="1" x14ac:dyDescent="0.15">
      <c r="A48" s="48"/>
      <c r="B48" s="1214"/>
      <c r="C48" s="1215"/>
      <c r="D48" s="62"/>
      <c r="E48" s="1191" t="s">
        <v>13</v>
      </c>
      <c r="F48" s="1191"/>
      <c r="G48" s="1191"/>
      <c r="H48" s="1191"/>
      <c r="I48" s="1191"/>
      <c r="J48" s="1192"/>
      <c r="K48" s="63">
        <v>231</v>
      </c>
      <c r="L48" s="64">
        <v>205</v>
      </c>
      <c r="M48" s="64">
        <v>194</v>
      </c>
      <c r="N48" s="64">
        <v>196</v>
      </c>
      <c r="O48" s="65">
        <v>189</v>
      </c>
      <c r="P48" s="48"/>
      <c r="Q48" s="48"/>
      <c r="R48" s="48"/>
      <c r="S48" s="48"/>
      <c r="T48" s="48"/>
      <c r="U48" s="48"/>
    </row>
    <row r="49" spans="1:21" ht="30.75" customHeight="1" x14ac:dyDescent="0.15">
      <c r="A49" s="48"/>
      <c r="B49" s="1214"/>
      <c r="C49" s="1215"/>
      <c r="D49" s="62"/>
      <c r="E49" s="1191" t="s">
        <v>14</v>
      </c>
      <c r="F49" s="1191"/>
      <c r="G49" s="1191"/>
      <c r="H49" s="1191"/>
      <c r="I49" s="1191"/>
      <c r="J49" s="1192"/>
      <c r="K49" s="63">
        <v>25</v>
      </c>
      <c r="L49" s="64">
        <v>24</v>
      </c>
      <c r="M49" s="64">
        <v>1</v>
      </c>
      <c r="N49" s="64" t="s">
        <v>495</v>
      </c>
      <c r="O49" s="65" t="s">
        <v>495</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495</v>
      </c>
      <c r="L50" s="64" t="s">
        <v>495</v>
      </c>
      <c r="M50" s="64" t="s">
        <v>495</v>
      </c>
      <c r="N50" s="64" t="s">
        <v>495</v>
      </c>
      <c r="O50" s="65" t="s">
        <v>495</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495</v>
      </c>
      <c r="L51" s="64" t="s">
        <v>495</v>
      </c>
      <c r="M51" s="64" t="s">
        <v>495</v>
      </c>
      <c r="N51" s="64" t="s">
        <v>495</v>
      </c>
      <c r="O51" s="65" t="s">
        <v>495</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965</v>
      </c>
      <c r="L52" s="64">
        <v>957</v>
      </c>
      <c r="M52" s="64">
        <v>890</v>
      </c>
      <c r="N52" s="64">
        <v>880</v>
      </c>
      <c r="O52" s="65">
        <v>837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80</v>
      </c>
      <c r="L53" s="69">
        <v>59</v>
      </c>
      <c r="M53" s="69">
        <v>36</v>
      </c>
      <c r="N53" s="69">
        <v>62</v>
      </c>
      <c r="O53" s="70">
        <v>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L7+NkGkxF0FxQ99ZQCi3EDJ/WtRM+2vzHjkImCMkx18VyuS0kO14lmxku95JXeG3jjsilM/ySqU9EoIncdmPg==" saltValue="PHe4ykXt1qWXbCXnpxaV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CC"/>
    <pageSetUpPr fitToPage="1"/>
  </sheetPr>
  <dimension ref="B1:M55"/>
  <sheetViews>
    <sheetView showGridLines="0" topLeftCell="A19" zoomScaleSheetLayoutView="100" workbookViewId="0">
      <selection activeCell="R39" sqref="R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232" t="s">
        <v>30</v>
      </c>
      <c r="C41" s="1233"/>
      <c r="D41" s="105"/>
      <c r="E41" s="1234" t="s">
        <v>31</v>
      </c>
      <c r="F41" s="1234"/>
      <c r="G41" s="1234"/>
      <c r="H41" s="1235"/>
      <c r="I41" s="355">
        <v>6737</v>
      </c>
      <c r="J41" s="356">
        <v>6608</v>
      </c>
      <c r="K41" s="356">
        <v>6378</v>
      </c>
      <c r="L41" s="356">
        <v>6123</v>
      </c>
      <c r="M41" s="357">
        <v>5895</v>
      </c>
    </row>
    <row r="42" spans="2:13" ht="27.75" customHeight="1" x14ac:dyDescent="0.15">
      <c r="B42" s="1222"/>
      <c r="C42" s="1223"/>
      <c r="D42" s="106"/>
      <c r="E42" s="1226" t="s">
        <v>32</v>
      </c>
      <c r="F42" s="1226"/>
      <c r="G42" s="1226"/>
      <c r="H42" s="1227"/>
      <c r="I42" s="358">
        <v>50</v>
      </c>
      <c r="J42" s="359">
        <v>45</v>
      </c>
      <c r="K42" s="359">
        <v>37</v>
      </c>
      <c r="L42" s="359">
        <v>30</v>
      </c>
      <c r="M42" s="360">
        <v>23</v>
      </c>
    </row>
    <row r="43" spans="2:13" ht="27.75" customHeight="1" x14ac:dyDescent="0.15">
      <c r="B43" s="1222"/>
      <c r="C43" s="1223"/>
      <c r="D43" s="106"/>
      <c r="E43" s="1226" t="s">
        <v>33</v>
      </c>
      <c r="F43" s="1226"/>
      <c r="G43" s="1226"/>
      <c r="H43" s="1227"/>
      <c r="I43" s="358">
        <v>2254</v>
      </c>
      <c r="J43" s="359">
        <v>1819</v>
      </c>
      <c r="K43" s="359">
        <v>1800</v>
      </c>
      <c r="L43" s="359">
        <v>1778</v>
      </c>
      <c r="M43" s="360">
        <v>1729</v>
      </c>
    </row>
    <row r="44" spans="2:13" ht="27.75" customHeight="1" x14ac:dyDescent="0.15">
      <c r="B44" s="1222"/>
      <c r="C44" s="1223"/>
      <c r="D44" s="106"/>
      <c r="E44" s="1226" t="s">
        <v>34</v>
      </c>
      <c r="F44" s="1226"/>
      <c r="G44" s="1226"/>
      <c r="H44" s="1227"/>
      <c r="I44" s="358">
        <v>22</v>
      </c>
      <c r="J44" s="359">
        <v>1</v>
      </c>
      <c r="K44" s="359" t="s">
        <v>495</v>
      </c>
      <c r="L44" s="359" t="s">
        <v>495</v>
      </c>
      <c r="M44" s="360" t="s">
        <v>495</v>
      </c>
    </row>
    <row r="45" spans="2:13" ht="27.75" customHeight="1" x14ac:dyDescent="0.15">
      <c r="B45" s="1222"/>
      <c r="C45" s="1223"/>
      <c r="D45" s="106"/>
      <c r="E45" s="1226" t="s">
        <v>35</v>
      </c>
      <c r="F45" s="1226"/>
      <c r="G45" s="1226"/>
      <c r="H45" s="1227"/>
      <c r="I45" s="358">
        <v>1169</v>
      </c>
      <c r="J45" s="359">
        <v>1148</v>
      </c>
      <c r="K45" s="359">
        <v>1101</v>
      </c>
      <c r="L45" s="359">
        <v>1048</v>
      </c>
      <c r="M45" s="360">
        <v>986</v>
      </c>
    </row>
    <row r="46" spans="2:13" ht="27.75" customHeight="1" x14ac:dyDescent="0.15">
      <c r="B46" s="1222"/>
      <c r="C46" s="1223"/>
      <c r="D46" s="107"/>
      <c r="E46" s="1226" t="s">
        <v>36</v>
      </c>
      <c r="F46" s="1226"/>
      <c r="G46" s="1226"/>
      <c r="H46" s="1227"/>
      <c r="I46" s="358" t="s">
        <v>495</v>
      </c>
      <c r="J46" s="359" t="s">
        <v>495</v>
      </c>
      <c r="K46" s="359" t="s">
        <v>495</v>
      </c>
      <c r="L46" s="359" t="s">
        <v>495</v>
      </c>
      <c r="M46" s="360" t="s">
        <v>495</v>
      </c>
    </row>
    <row r="47" spans="2:13" ht="27.75" customHeight="1" x14ac:dyDescent="0.15">
      <c r="B47" s="1222"/>
      <c r="C47" s="1223"/>
      <c r="D47" s="108"/>
      <c r="E47" s="1236" t="s">
        <v>37</v>
      </c>
      <c r="F47" s="1237"/>
      <c r="G47" s="1237"/>
      <c r="H47" s="1238"/>
      <c r="I47" s="358" t="s">
        <v>495</v>
      </c>
      <c r="J47" s="359" t="s">
        <v>495</v>
      </c>
      <c r="K47" s="359" t="s">
        <v>495</v>
      </c>
      <c r="L47" s="359" t="s">
        <v>495</v>
      </c>
      <c r="M47" s="360" t="s">
        <v>495</v>
      </c>
    </row>
    <row r="48" spans="2:13" ht="27.75" customHeight="1" x14ac:dyDescent="0.15">
      <c r="B48" s="1222"/>
      <c r="C48" s="1223"/>
      <c r="D48" s="106"/>
      <c r="E48" s="1226" t="s">
        <v>38</v>
      </c>
      <c r="F48" s="1226"/>
      <c r="G48" s="1226"/>
      <c r="H48" s="1227"/>
      <c r="I48" s="358" t="s">
        <v>495</v>
      </c>
      <c r="J48" s="359" t="s">
        <v>495</v>
      </c>
      <c r="K48" s="359" t="s">
        <v>495</v>
      </c>
      <c r="L48" s="359" t="s">
        <v>495</v>
      </c>
      <c r="M48" s="360" t="s">
        <v>495</v>
      </c>
    </row>
    <row r="49" spans="2:13" ht="27.75" customHeight="1" x14ac:dyDescent="0.15">
      <c r="B49" s="1224"/>
      <c r="C49" s="1225"/>
      <c r="D49" s="106"/>
      <c r="E49" s="1226" t="s">
        <v>39</v>
      </c>
      <c r="F49" s="1226"/>
      <c r="G49" s="1226"/>
      <c r="H49" s="1227"/>
      <c r="I49" s="358" t="s">
        <v>495</v>
      </c>
      <c r="J49" s="359" t="s">
        <v>495</v>
      </c>
      <c r="K49" s="359" t="s">
        <v>495</v>
      </c>
      <c r="L49" s="359" t="s">
        <v>495</v>
      </c>
      <c r="M49" s="360" t="s">
        <v>495</v>
      </c>
    </row>
    <row r="50" spans="2:13" ht="27.75" customHeight="1" x14ac:dyDescent="0.15">
      <c r="B50" s="1220" t="s">
        <v>40</v>
      </c>
      <c r="C50" s="1221"/>
      <c r="D50" s="109"/>
      <c r="E50" s="1226" t="s">
        <v>41</v>
      </c>
      <c r="F50" s="1226"/>
      <c r="G50" s="1226"/>
      <c r="H50" s="1227"/>
      <c r="I50" s="358">
        <v>8987</v>
      </c>
      <c r="J50" s="359">
        <v>9025</v>
      </c>
      <c r="K50" s="359">
        <v>9706</v>
      </c>
      <c r="L50" s="359">
        <v>10386</v>
      </c>
      <c r="M50" s="360">
        <v>10625</v>
      </c>
    </row>
    <row r="51" spans="2:13" ht="27.75" customHeight="1" x14ac:dyDescent="0.15">
      <c r="B51" s="1222"/>
      <c r="C51" s="1223"/>
      <c r="D51" s="106"/>
      <c r="E51" s="1226" t="s">
        <v>42</v>
      </c>
      <c r="F51" s="1226"/>
      <c r="G51" s="1226"/>
      <c r="H51" s="1227"/>
      <c r="I51" s="358">
        <v>121</v>
      </c>
      <c r="J51" s="359">
        <v>100</v>
      </c>
      <c r="K51" s="359">
        <v>94</v>
      </c>
      <c r="L51" s="359">
        <v>90</v>
      </c>
      <c r="M51" s="360">
        <v>86</v>
      </c>
    </row>
    <row r="52" spans="2:13" ht="27.75" customHeight="1" x14ac:dyDescent="0.15">
      <c r="B52" s="1224"/>
      <c r="C52" s="1225"/>
      <c r="D52" s="106"/>
      <c r="E52" s="1226" t="s">
        <v>43</v>
      </c>
      <c r="F52" s="1226"/>
      <c r="G52" s="1226"/>
      <c r="H52" s="1227"/>
      <c r="I52" s="358">
        <v>7657</v>
      </c>
      <c r="J52" s="359">
        <v>7265</v>
      </c>
      <c r="K52" s="359">
        <v>6914</v>
      </c>
      <c r="L52" s="359">
        <v>6743</v>
      </c>
      <c r="M52" s="360">
        <v>6475</v>
      </c>
    </row>
    <row r="53" spans="2:13" ht="27.75" customHeight="1" thickBot="1" x14ac:dyDescent="0.2">
      <c r="B53" s="1228" t="s">
        <v>19</v>
      </c>
      <c r="C53" s="1229"/>
      <c r="D53" s="110"/>
      <c r="E53" s="1230" t="s">
        <v>44</v>
      </c>
      <c r="F53" s="1230"/>
      <c r="G53" s="1230"/>
      <c r="H53" s="1231"/>
      <c r="I53" s="361">
        <v>-6532</v>
      </c>
      <c r="J53" s="362">
        <v>-6770</v>
      </c>
      <c r="K53" s="362">
        <v>-7397</v>
      </c>
      <c r="L53" s="362">
        <v>-8240</v>
      </c>
      <c r="M53" s="363">
        <v>-8554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HkUqUVC25roMYD2WCttSOrj5dFcqv2JBAOTPL5dzC4VGsum2yPnfKqpzTRmtVl/jn3HqOFdBNUEgmVvB9QZWA==" saltValue="GLqHw7ZBp0Zq0LBEpSqb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CC"/>
    <pageSetUpPr fitToPage="1"/>
  </sheetPr>
  <dimension ref="B1:W64"/>
  <sheetViews>
    <sheetView showGridLines="0" topLeftCell="A43"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47" t="s">
        <v>46</v>
      </c>
      <c r="D55" s="1247"/>
      <c r="E55" s="1248"/>
      <c r="F55" s="122">
        <v>3823</v>
      </c>
      <c r="G55" s="122">
        <v>3948</v>
      </c>
      <c r="H55" s="123">
        <v>4042</v>
      </c>
    </row>
    <row r="56" spans="2:8" ht="52.5" customHeight="1" x14ac:dyDescent="0.15">
      <c r="B56" s="124"/>
      <c r="C56" s="1249" t="s">
        <v>47</v>
      </c>
      <c r="D56" s="1249"/>
      <c r="E56" s="1250"/>
      <c r="F56" s="125">
        <v>1897</v>
      </c>
      <c r="G56" s="125">
        <v>1897</v>
      </c>
      <c r="H56" s="126">
        <v>1918</v>
      </c>
    </row>
    <row r="57" spans="2:8" ht="53.25" customHeight="1" x14ac:dyDescent="0.15">
      <c r="B57" s="124"/>
      <c r="C57" s="1251" t="s">
        <v>48</v>
      </c>
      <c r="D57" s="1251"/>
      <c r="E57" s="1252"/>
      <c r="F57" s="127">
        <v>3813</v>
      </c>
      <c r="G57" s="127">
        <v>4384</v>
      </c>
      <c r="H57" s="128">
        <v>4483</v>
      </c>
    </row>
    <row r="58" spans="2:8" ht="45.75" customHeight="1" x14ac:dyDescent="0.15">
      <c r="B58" s="129"/>
      <c r="C58" s="1239" t="s">
        <v>567</v>
      </c>
      <c r="D58" s="1240"/>
      <c r="E58" s="1241"/>
      <c r="F58" s="130">
        <v>1560</v>
      </c>
      <c r="G58" s="130">
        <v>1560</v>
      </c>
      <c r="H58" s="131">
        <v>1560</v>
      </c>
    </row>
    <row r="59" spans="2:8" ht="45.75" customHeight="1" x14ac:dyDescent="0.15">
      <c r="B59" s="129"/>
      <c r="C59" s="1239" t="s">
        <v>568</v>
      </c>
      <c r="D59" s="1240"/>
      <c r="E59" s="1241"/>
      <c r="F59" s="130">
        <v>990</v>
      </c>
      <c r="G59" s="130">
        <v>1059</v>
      </c>
      <c r="H59" s="131">
        <v>1020</v>
      </c>
    </row>
    <row r="60" spans="2:8" ht="45.75" customHeight="1" x14ac:dyDescent="0.15">
      <c r="B60" s="129"/>
      <c r="C60" s="1239" t="s">
        <v>569</v>
      </c>
      <c r="D60" s="1240"/>
      <c r="E60" s="1241"/>
      <c r="F60" s="130">
        <v>300</v>
      </c>
      <c r="G60" s="130">
        <v>500</v>
      </c>
      <c r="H60" s="131">
        <v>700</v>
      </c>
    </row>
    <row r="61" spans="2:8" ht="45.75" customHeight="1" x14ac:dyDescent="0.15">
      <c r="B61" s="129"/>
      <c r="C61" s="1239" t="s">
        <v>570</v>
      </c>
      <c r="D61" s="1240"/>
      <c r="E61" s="1241"/>
      <c r="F61" s="130">
        <v>401</v>
      </c>
      <c r="G61" s="130">
        <v>401</v>
      </c>
      <c r="H61" s="131">
        <v>401</v>
      </c>
    </row>
    <row r="62" spans="2:8" ht="45.75" customHeight="1" thickBot="1" x14ac:dyDescent="0.2">
      <c r="B62" s="132"/>
      <c r="C62" s="1242" t="s">
        <v>571</v>
      </c>
      <c r="D62" s="1243"/>
      <c r="E62" s="1244"/>
      <c r="F62" s="133">
        <v>46</v>
      </c>
      <c r="G62" s="133">
        <v>302</v>
      </c>
      <c r="H62" s="134">
        <v>236</v>
      </c>
    </row>
    <row r="63" spans="2:8" ht="52.5" customHeight="1" thickBot="1" x14ac:dyDescent="0.2">
      <c r="B63" s="135"/>
      <c r="C63" s="1245" t="s">
        <v>49</v>
      </c>
      <c r="D63" s="1245"/>
      <c r="E63" s="1246"/>
      <c r="F63" s="136">
        <v>9533</v>
      </c>
      <c r="G63" s="136">
        <v>10230</v>
      </c>
      <c r="H63" s="137">
        <v>10443</v>
      </c>
    </row>
    <row r="64" spans="2:8" x14ac:dyDescent="0.15"/>
  </sheetData>
  <sheetProtection algorithmName="SHA-512" hashValue="ILeC9xL7UhX/ywmGRfk7hd+9IZ85CfmFdK/C84M12yJsKn6S9l8w0sDSixac8tGtH4yJX0wbladlufCPHqC50Q==" saltValue="iOq5Yf8kYC1zaWw3ej50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9DECA-6092-4B5E-B14F-1BD6ACA72B76}">
  <sheetPr>
    <pageSetUpPr fitToPage="1"/>
  </sheetPr>
  <dimension ref="A1:DE85"/>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534</v>
      </c>
      <c r="BQ50" s="1258"/>
      <c r="BR50" s="1258"/>
      <c r="BS50" s="1258"/>
      <c r="BT50" s="1258"/>
      <c r="BU50" s="1258"/>
      <c r="BV50" s="1258"/>
      <c r="BW50" s="1258"/>
      <c r="BX50" s="1258" t="s">
        <v>535</v>
      </c>
      <c r="BY50" s="1258"/>
      <c r="BZ50" s="1258"/>
      <c r="CA50" s="1258"/>
      <c r="CB50" s="1258"/>
      <c r="CC50" s="1258"/>
      <c r="CD50" s="1258"/>
      <c r="CE50" s="1258"/>
      <c r="CF50" s="1258" t="s">
        <v>536</v>
      </c>
      <c r="CG50" s="1258"/>
      <c r="CH50" s="1258"/>
      <c r="CI50" s="1258"/>
      <c r="CJ50" s="1258"/>
      <c r="CK50" s="1258"/>
      <c r="CL50" s="1258"/>
      <c r="CM50" s="1258"/>
      <c r="CN50" s="1258" t="s">
        <v>537</v>
      </c>
      <c r="CO50" s="1258"/>
      <c r="CP50" s="1258"/>
      <c r="CQ50" s="1258"/>
      <c r="CR50" s="1258"/>
      <c r="CS50" s="1258"/>
      <c r="CT50" s="1258"/>
      <c r="CU50" s="1258"/>
      <c r="CV50" s="1258" t="s">
        <v>538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576</v>
      </c>
      <c r="AO51" s="1256"/>
      <c r="AP51" s="1256"/>
      <c r="AQ51" s="1256"/>
      <c r="AR51" s="1256"/>
      <c r="AS51" s="1256"/>
      <c r="AT51" s="1256"/>
      <c r="AU51" s="1256"/>
      <c r="AV51" s="1256"/>
      <c r="AW51" s="1256"/>
      <c r="AX51" s="1256"/>
      <c r="AY51" s="1256"/>
      <c r="AZ51" s="1256"/>
      <c r="BA51" s="1256"/>
      <c r="BB51" s="1256" t="s">
        <v>577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578</v>
      </c>
      <c r="BC53" s="1256"/>
      <c r="BD53" s="1256"/>
      <c r="BE53" s="1256"/>
      <c r="BF53" s="1256"/>
      <c r="BG53" s="1256"/>
      <c r="BH53" s="1256"/>
      <c r="BI53" s="1256"/>
      <c r="BJ53" s="1256"/>
      <c r="BK53" s="1256"/>
      <c r="BL53" s="1256"/>
      <c r="BM53" s="1256"/>
      <c r="BN53" s="1256"/>
      <c r="BO53" s="1256"/>
      <c r="BP53" s="1253">
        <v>65.099999999999994</v>
      </c>
      <c r="BQ53" s="1253"/>
      <c r="BR53" s="1253"/>
      <c r="BS53" s="1253"/>
      <c r="BT53" s="1253"/>
      <c r="BU53" s="1253"/>
      <c r="BV53" s="1253"/>
      <c r="BW53" s="1253"/>
      <c r="BX53" s="1253">
        <v>66.3</v>
      </c>
      <c r="BY53" s="1253"/>
      <c r="BZ53" s="1253"/>
      <c r="CA53" s="1253"/>
      <c r="CB53" s="1253"/>
      <c r="CC53" s="1253"/>
      <c r="CD53" s="1253"/>
      <c r="CE53" s="1253"/>
      <c r="CF53" s="1253">
        <v>67.599999999999994</v>
      </c>
      <c r="CG53" s="1253"/>
      <c r="CH53" s="1253"/>
      <c r="CI53" s="1253"/>
      <c r="CJ53" s="1253"/>
      <c r="CK53" s="1253"/>
      <c r="CL53" s="1253"/>
      <c r="CM53" s="1253"/>
      <c r="CN53" s="1253">
        <v>69</v>
      </c>
      <c r="CO53" s="1253"/>
      <c r="CP53" s="1253"/>
      <c r="CQ53" s="1253"/>
      <c r="CR53" s="1253"/>
      <c r="CS53" s="1253"/>
      <c r="CT53" s="1253"/>
      <c r="CU53" s="1253"/>
      <c r="CV53" s="1253">
        <v>70.400000000000006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579</v>
      </c>
      <c r="AO55" s="1258"/>
      <c r="AP55" s="1258"/>
      <c r="AQ55" s="1258"/>
      <c r="AR55" s="1258"/>
      <c r="AS55" s="1258"/>
      <c r="AT55" s="1258"/>
      <c r="AU55" s="1258"/>
      <c r="AV55" s="1258"/>
      <c r="AW55" s="1258"/>
      <c r="AX55" s="1258"/>
      <c r="AY55" s="1258"/>
      <c r="AZ55" s="1258"/>
      <c r="BA55" s="1258"/>
      <c r="BB55" s="1256" t="s">
        <v>577</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578</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534</v>
      </c>
      <c r="BQ72" s="1258"/>
      <c r="BR72" s="1258"/>
      <c r="BS72" s="1258"/>
      <c r="BT72" s="1258"/>
      <c r="BU72" s="1258"/>
      <c r="BV72" s="1258"/>
      <c r="BW72" s="1258"/>
      <c r="BX72" s="1258" t="s">
        <v>535</v>
      </c>
      <c r="BY72" s="1258"/>
      <c r="BZ72" s="1258"/>
      <c r="CA72" s="1258"/>
      <c r="CB72" s="1258"/>
      <c r="CC72" s="1258"/>
      <c r="CD72" s="1258"/>
      <c r="CE72" s="1258"/>
      <c r="CF72" s="1258" t="s">
        <v>536</v>
      </c>
      <c r="CG72" s="1258"/>
      <c r="CH72" s="1258"/>
      <c r="CI72" s="1258"/>
      <c r="CJ72" s="1258"/>
      <c r="CK72" s="1258"/>
      <c r="CL72" s="1258"/>
      <c r="CM72" s="1258"/>
      <c r="CN72" s="1258" t="s">
        <v>537</v>
      </c>
      <c r="CO72" s="1258"/>
      <c r="CP72" s="1258"/>
      <c r="CQ72" s="1258"/>
      <c r="CR72" s="1258"/>
      <c r="CS72" s="1258"/>
      <c r="CT72" s="1258"/>
      <c r="CU72" s="1258"/>
      <c r="CV72" s="1258" t="s">
        <v>538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576</v>
      </c>
      <c r="AO73" s="1256"/>
      <c r="AP73" s="1256"/>
      <c r="AQ73" s="1256"/>
      <c r="AR73" s="1256"/>
      <c r="AS73" s="1256"/>
      <c r="AT73" s="1256"/>
      <c r="AU73" s="1256"/>
      <c r="AV73" s="1256"/>
      <c r="AW73" s="1256"/>
      <c r="AX73" s="1256"/>
      <c r="AY73" s="1256"/>
      <c r="AZ73" s="1256"/>
      <c r="BA73" s="1256"/>
      <c r="BB73" s="1256" t="s">
        <v>577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582</v>
      </c>
      <c r="BC75" s="1256"/>
      <c r="BD75" s="1256"/>
      <c r="BE75" s="1256"/>
      <c r="BF75" s="1256"/>
      <c r="BG75" s="1256"/>
      <c r="BH75" s="1256"/>
      <c r="BI75" s="1256"/>
      <c r="BJ75" s="1256"/>
      <c r="BK75" s="1256"/>
      <c r="BL75" s="1256"/>
      <c r="BM75" s="1256"/>
      <c r="BN75" s="1256"/>
      <c r="BO75" s="1256"/>
      <c r="BP75" s="1253">
        <v>1.5</v>
      </c>
      <c r="BQ75" s="1253"/>
      <c r="BR75" s="1253"/>
      <c r="BS75" s="1253"/>
      <c r="BT75" s="1253"/>
      <c r="BU75" s="1253"/>
      <c r="BV75" s="1253"/>
      <c r="BW75" s="1253"/>
      <c r="BX75" s="1253">
        <v>1.7</v>
      </c>
      <c r="BY75" s="1253"/>
      <c r="BZ75" s="1253"/>
      <c r="CA75" s="1253"/>
      <c r="CB75" s="1253"/>
      <c r="CC75" s="1253"/>
      <c r="CD75" s="1253"/>
      <c r="CE75" s="1253"/>
      <c r="CF75" s="1253">
        <v>1.5</v>
      </c>
      <c r="CG75" s="1253"/>
      <c r="CH75" s="1253"/>
      <c r="CI75" s="1253"/>
      <c r="CJ75" s="1253"/>
      <c r="CK75" s="1253"/>
      <c r="CL75" s="1253"/>
      <c r="CM75" s="1253"/>
      <c r="CN75" s="1253">
        <v>1.3</v>
      </c>
      <c r="CO75" s="1253"/>
      <c r="CP75" s="1253"/>
      <c r="CQ75" s="1253"/>
      <c r="CR75" s="1253"/>
      <c r="CS75" s="1253"/>
      <c r="CT75" s="1253"/>
      <c r="CU75" s="1253"/>
      <c r="CV75" s="1253">
        <v>1.2</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579</v>
      </c>
      <c r="AO77" s="1258"/>
      <c r="AP77" s="1258"/>
      <c r="AQ77" s="1258"/>
      <c r="AR77" s="1258"/>
      <c r="AS77" s="1258"/>
      <c r="AT77" s="1258"/>
      <c r="AU77" s="1258"/>
      <c r="AV77" s="1258"/>
      <c r="AW77" s="1258"/>
      <c r="AX77" s="1258"/>
      <c r="AY77" s="1258"/>
      <c r="AZ77" s="1258"/>
      <c r="BA77" s="1258"/>
      <c r="BB77" s="1256" t="s">
        <v>577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582</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8</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H08SfUqhKXXifuz/AayNZn0CUY65KCIaNGZhChdLRsVBFZOcIe/Hp7eo1K8Zms9jIM25wYfrLa+r+75jD77cg==" saltValue="E0Ka1MiVVDFdlfvfyOzPd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BACF7-4CE6-4051-8CE7-7C912028D24B}">
  <sheetPr>
    <pageSetUpPr fitToPage="1"/>
  </sheetPr>
  <dimension ref="A1:DR125"/>
  <sheetViews>
    <sheetView showGridLines="0"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484</v>
      </c>
    </row>
  </sheetData>
  <sheetProtection algorithmName="SHA-512" hashValue="RndPRJHHkN71w+BcSn0duStoqoEaSpR6EAygf8XniBGNJKzc0ebskIrNxQ8yZbNQrSYJcr2cXqyYK2dFsAb5/Q==" saltValue="An94yAva1eZNr+tZ5Zcu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AF9E5-F931-423D-A8EA-2BC1DBE5EA0D}">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484</v>
      </c>
    </row>
  </sheetData>
  <sheetProtection algorithmName="SHA-512" hashValue="PJ8DAlW8Lehj+oFwDvBI87BIdLC6IhP5H18RD5JEJHFKRA6D1AUX+Yu02Ji+zn32GzFcVIoxE0gb9TVO9IAWUQ==" saltValue="9dH0yqM+FO0Wy4Wdlrg1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533</v>
      </c>
      <c r="G2" s="151"/>
      <c r="H2" s="152"/>
    </row>
    <row r="3" spans="1:8" x14ac:dyDescent="0.15">
      <c r="A3" s="148" t="s">
        <v>526</v>
      </c>
      <c r="B3" s="153"/>
      <c r="C3" s="154"/>
      <c r="D3" s="155">
        <v>159649</v>
      </c>
      <c r="E3" s="156"/>
      <c r="F3" s="157">
        <v>126262</v>
      </c>
      <c r="G3" s="158"/>
      <c r="H3" s="159"/>
    </row>
    <row r="4" spans="1:8" x14ac:dyDescent="0.15">
      <c r="A4" s="160"/>
      <c r="B4" s="161"/>
      <c r="C4" s="162"/>
      <c r="D4" s="163">
        <v>119110</v>
      </c>
      <c r="E4" s="164"/>
      <c r="F4" s="165">
        <v>56769</v>
      </c>
      <c r="G4" s="166"/>
      <c r="H4" s="167"/>
    </row>
    <row r="5" spans="1:8" x14ac:dyDescent="0.15">
      <c r="A5" s="148" t="s">
        <v>528</v>
      </c>
      <c r="B5" s="153"/>
      <c r="C5" s="154"/>
      <c r="D5" s="155">
        <v>122513</v>
      </c>
      <c r="E5" s="156"/>
      <c r="F5" s="157">
        <v>126525</v>
      </c>
      <c r="G5" s="158"/>
      <c r="H5" s="159"/>
    </row>
    <row r="6" spans="1:8" x14ac:dyDescent="0.15">
      <c r="A6" s="160"/>
      <c r="B6" s="161"/>
      <c r="C6" s="162"/>
      <c r="D6" s="163">
        <v>102743</v>
      </c>
      <c r="E6" s="164"/>
      <c r="F6" s="165">
        <v>67052</v>
      </c>
      <c r="G6" s="166"/>
      <c r="H6" s="167"/>
    </row>
    <row r="7" spans="1:8" x14ac:dyDescent="0.15">
      <c r="A7" s="148" t="s">
        <v>529</v>
      </c>
      <c r="B7" s="153"/>
      <c r="C7" s="154"/>
      <c r="D7" s="155">
        <v>109092</v>
      </c>
      <c r="E7" s="156"/>
      <c r="F7" s="157">
        <v>138402</v>
      </c>
      <c r="G7" s="158"/>
      <c r="H7" s="159"/>
    </row>
    <row r="8" spans="1:8" x14ac:dyDescent="0.15">
      <c r="A8" s="160"/>
      <c r="B8" s="161"/>
      <c r="C8" s="162"/>
      <c r="D8" s="163">
        <v>90615</v>
      </c>
      <c r="E8" s="164"/>
      <c r="F8" s="165">
        <v>70652</v>
      </c>
      <c r="G8" s="166"/>
      <c r="H8" s="167"/>
    </row>
    <row r="9" spans="1:8" x14ac:dyDescent="0.15">
      <c r="A9" s="148" t="s">
        <v>530</v>
      </c>
      <c r="B9" s="153"/>
      <c r="C9" s="154"/>
      <c r="D9" s="155">
        <v>118866</v>
      </c>
      <c r="E9" s="156"/>
      <c r="F9" s="157">
        <v>146367</v>
      </c>
      <c r="G9" s="158"/>
      <c r="H9" s="159"/>
    </row>
    <row r="10" spans="1:8" x14ac:dyDescent="0.15">
      <c r="A10" s="160"/>
      <c r="B10" s="161"/>
      <c r="C10" s="162"/>
      <c r="D10" s="163">
        <v>82438</v>
      </c>
      <c r="E10" s="164"/>
      <c r="F10" s="165">
        <v>79441</v>
      </c>
      <c r="G10" s="166"/>
      <c r="H10" s="167"/>
    </row>
    <row r="11" spans="1:8" x14ac:dyDescent="0.15">
      <c r="A11" s="148" t="s">
        <v>531</v>
      </c>
      <c r="B11" s="153"/>
      <c r="C11" s="154"/>
      <c r="D11" s="155">
        <v>126301</v>
      </c>
      <c r="E11" s="156"/>
      <c r="F11" s="157">
        <v>165181</v>
      </c>
      <c r="G11" s="158"/>
      <c r="H11" s="159"/>
    </row>
    <row r="12" spans="1:8" x14ac:dyDescent="0.15">
      <c r="A12" s="160"/>
      <c r="B12" s="161"/>
      <c r="C12" s="168"/>
      <c r="D12" s="163">
        <v>95244</v>
      </c>
      <c r="E12" s="164"/>
      <c r="F12" s="165">
        <v>82246</v>
      </c>
      <c r="G12" s="166"/>
      <c r="H12" s="167"/>
    </row>
    <row r="13" spans="1:8" x14ac:dyDescent="0.15">
      <c r="A13" s="148"/>
      <c r="B13" s="153"/>
      <c r="C13" s="169"/>
      <c r="D13" s="170">
        <v>127284</v>
      </c>
      <c r="E13" s="171"/>
      <c r="F13" s="172">
        <v>140547</v>
      </c>
      <c r="G13" s="173"/>
      <c r="H13" s="159"/>
    </row>
    <row r="14" spans="1:8" x14ac:dyDescent="0.15">
      <c r="A14" s="160"/>
      <c r="B14" s="161"/>
      <c r="C14" s="162"/>
      <c r="D14" s="163">
        <v>98030</v>
      </c>
      <c r="E14" s="164"/>
      <c r="F14" s="165">
        <v>71232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7.73</v>
      </c>
      <c r="C19" s="174">
        <f>ROUND(VALUE(SUBSTITUTE(実質収支比率等に係る経年分析!G$48,"▲","-")),2)</f>
        <v>10.85</v>
      </c>
      <c r="D19" s="174">
        <f>ROUND(VALUE(SUBSTITUTE(実質収支比率等に係る経年分析!H$48,"▲","-")),2)</f>
        <v>10.6</v>
      </c>
      <c r="E19" s="174">
        <f>ROUND(VALUE(SUBSTITUTE(実質収支比率等に係る経年分析!I$48,"▲","-")),2)</f>
        <v>9.6300000000000008</v>
      </c>
      <c r="F19" s="174">
        <f>ROUND(VALUE(SUBSTITUTE(実質収支比率等に係る経年分析!J$48,"▲","-")),2)</f>
        <v>9.85</v>
      </c>
    </row>
    <row r="20" spans="1:11" x14ac:dyDescent="0.15">
      <c r="A20" s="174" t="s">
        <v>53</v>
      </c>
      <c r="B20" s="174">
        <f>ROUND(VALUE(SUBSTITUTE(実質収支比率等に係る経年分析!F$47,"▲","-")),2)</f>
        <v>77.36</v>
      </c>
      <c r="C20" s="174">
        <f>ROUND(VALUE(SUBSTITUTE(実質収支比率等に係る経年分析!G$47,"▲","-")),2)</f>
        <v>76.28</v>
      </c>
      <c r="D20" s="174">
        <f>ROUND(VALUE(SUBSTITUTE(実質収支比率等に係る経年分析!H$47,"▲","-")),2)</f>
        <v>76.02</v>
      </c>
      <c r="E20" s="174">
        <f>ROUND(VALUE(SUBSTITUTE(実質収支比率等に係る経年分析!I$47,"▲","-")),2)</f>
        <v>80.7</v>
      </c>
      <c r="F20" s="174">
        <f>ROUND(VALUE(SUBSTITUTE(実質収支比率等に係る経年分析!J$47,"▲","-")),2)</f>
        <v>82.67</v>
      </c>
    </row>
    <row r="21" spans="1:11" x14ac:dyDescent="0.15">
      <c r="A21" s="174" t="s">
        <v>54</v>
      </c>
      <c r="B21" s="174">
        <f>IF(ISNUMBER(VALUE(SUBSTITUTE(実質収支比率等に係る経年分析!F$49,"▲","-"))),ROUND(VALUE(SUBSTITUTE(実質収支比率等に係る経年分析!F$49,"▲","-")),2),NA())</f>
        <v>4.04</v>
      </c>
      <c r="C21" s="174">
        <f>IF(ISNUMBER(VALUE(SUBSTITUTE(実質収支比率等に係る経年分析!G$49,"▲","-"))),ROUND(VALUE(SUBSTITUTE(実質収支比率等に係る経年分析!G$49,"▲","-")),2),NA())</f>
        <v>7.15</v>
      </c>
      <c r="D21" s="174">
        <f>IF(ISNUMBER(VALUE(SUBSTITUTE(実質収支比率等に係る経年分析!H$49,"▲","-"))),ROUND(VALUE(SUBSTITUTE(実質収支比率等に係る経年分析!H$49,"▲","-")),2),NA())</f>
        <v>5.38</v>
      </c>
      <c r="E21" s="174">
        <f>IF(ISNUMBER(VALUE(SUBSTITUTE(実質収支比率等に係る経年分析!I$49,"▲","-"))),ROUND(VALUE(SUBSTITUTE(実質収支比率等に係る経年分析!I$49,"▲","-")),2),NA())</f>
        <v>4.2</v>
      </c>
      <c r="F21" s="174">
        <f>IF(ISNUMBER(VALUE(SUBSTITUTE(実質収支比率等に係る経年分析!J$49,"▲","-"))),ROUND(VALUE(SUBSTITUTE(実質収支比率等に係る経年分析!J$49,"▲","-")),2),NA())</f>
        <v>5.04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13.63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0.54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海陽町浅川公共下水道事業特別会計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0.28000000000000003</v>
      </c>
    </row>
    <row r="30" spans="1:11" x14ac:dyDescent="0.15">
      <c r="A30" s="175" t="str">
        <f>IF(連結実質赤字比率に係る赤字・黒字の構成分析!C$40="",NA(),連結実質赤字比率に係る赤字・黒字の構成分析!C$40)</f>
        <v>海陽町川西農業集落排水事業特別会計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0.32</v>
      </c>
    </row>
    <row r="31" spans="1:11" x14ac:dyDescent="0.15">
      <c r="A31" s="175" t="str">
        <f>IF(連結実質赤字比率に係る赤字・黒字の構成分析!C$39="",NA(),連結実質赤字比率に係る赤字・黒字の構成分析!C$39)</f>
        <v>海陽町宍喰公共下水道事業特別会計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海陽町海部公共下水道事業特別会計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海陽町病院事業会計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15">
      <c r="A34" s="175" t="str">
        <f>IF(連結実質赤字比率に係る赤字・黒字の構成分析!C$36="",NA(),連結実質赤字比率に係る赤字・黒字の構成分析!C$36)</f>
        <v>海陽町国民健康保険特別会計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9.6300000000000008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9.84</v>
      </c>
    </row>
    <row r="36" spans="1:16" x14ac:dyDescent="0.15">
      <c r="A36" s="175" t="str">
        <f>IF(連結実質赤字比率に係る赤字・黒字の構成分析!C$34="",NA(),連結実質赤字比率に係る赤字・黒字の構成分析!C$34)</f>
        <v>海陽町水道事業会計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14.16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965</v>
      </c>
      <c r="E42" s="176"/>
      <c r="F42" s="176"/>
      <c r="G42" s="176">
        <f>'実質公債費比率（分子）の構造'!L$52</f>
        <v>957</v>
      </c>
      <c r="H42" s="176"/>
      <c r="I42" s="176"/>
      <c r="J42" s="176">
        <f>'実質公債費比率（分子）の構造'!M$52</f>
        <v>890</v>
      </c>
      <c r="K42" s="176"/>
      <c r="L42" s="176"/>
      <c r="M42" s="176">
        <f>'実質公債費比率（分子）の構造'!N$52</f>
        <v>880</v>
      </c>
      <c r="N42" s="176"/>
      <c r="O42" s="176"/>
      <c r="P42" s="176">
        <f>'実質公債費比率（分子）の構造'!O$52</f>
        <v>837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25</v>
      </c>
      <c r="C45" s="176"/>
      <c r="D45" s="176"/>
      <c r="E45" s="176">
        <f>'実質公債費比率（分子）の構造'!L$49</f>
        <v>24</v>
      </c>
      <c r="F45" s="176"/>
      <c r="G45" s="176"/>
      <c r="H45" s="176">
        <f>'実質公債費比率（分子）の構造'!M$49</f>
        <v>1</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231</v>
      </c>
      <c r="C46" s="176"/>
      <c r="D46" s="176"/>
      <c r="E46" s="176">
        <f>'実質公債費比率（分子）の構造'!L$48</f>
        <v>205</v>
      </c>
      <c r="F46" s="176"/>
      <c r="G46" s="176"/>
      <c r="H46" s="176">
        <f>'実質公債費比率（分子）の構造'!M$48</f>
        <v>194</v>
      </c>
      <c r="I46" s="176"/>
      <c r="J46" s="176"/>
      <c r="K46" s="176">
        <f>'実質公債費比率（分子）の構造'!N$48</f>
        <v>196</v>
      </c>
      <c r="L46" s="176"/>
      <c r="M46" s="176"/>
      <c r="N46" s="176">
        <f>'実質公債費比率（分子）の構造'!O$48</f>
        <v>189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789</v>
      </c>
      <c r="C49" s="176"/>
      <c r="D49" s="176"/>
      <c r="E49" s="176">
        <f>'実質公債費比率（分子）の構造'!L$45</f>
        <v>787</v>
      </c>
      <c r="F49" s="176"/>
      <c r="G49" s="176"/>
      <c r="H49" s="176">
        <f>'実質公債費比率（分子）の構造'!M$45</f>
        <v>731</v>
      </c>
      <c r="I49" s="176"/>
      <c r="J49" s="176"/>
      <c r="K49" s="176">
        <f>'実質公債費比率（分子）の構造'!N$45</f>
        <v>746</v>
      </c>
      <c r="L49" s="176"/>
      <c r="M49" s="176"/>
      <c r="N49" s="176">
        <f>'実質公債費比率（分子）の構造'!O$45</f>
        <v>706</v>
      </c>
      <c r="O49" s="176"/>
      <c r="P49" s="176"/>
    </row>
    <row r="50" spans="1:16" x14ac:dyDescent="0.15">
      <c r="A50" s="176" t="s">
        <v>67</v>
      </c>
      <c r="B50" s="176" t="e">
        <f>NA()</f>
        <v>#N/A</v>
      </c>
      <c r="C50" s="176">
        <f>IF(ISNUMBER('実質公債費比率（分子）の構造'!K$53),'実質公債費比率（分子）の構造'!K$53,NA())</f>
        <v>80</v>
      </c>
      <c r="D50" s="176" t="e">
        <f>NA()</f>
        <v>#N/A</v>
      </c>
      <c r="E50" s="176" t="e">
        <f>NA()</f>
        <v>#N/A</v>
      </c>
      <c r="F50" s="176">
        <f>IF(ISNUMBER('実質公債費比率（分子）の構造'!L$53),'実質公債費比率（分子）の構造'!L$53,NA())</f>
        <v>59</v>
      </c>
      <c r="G50" s="176" t="e">
        <f>NA()</f>
        <v>#N/A</v>
      </c>
      <c r="H50" s="176" t="e">
        <f>NA()</f>
        <v>#N/A</v>
      </c>
      <c r="I50" s="176">
        <f>IF(ISNUMBER('実質公債費比率（分子）の構造'!M$53),'実質公債費比率（分子）の構造'!M$53,NA())</f>
        <v>36</v>
      </c>
      <c r="J50" s="176" t="e">
        <f>NA()</f>
        <v>#N/A</v>
      </c>
      <c r="K50" s="176" t="e">
        <f>NA()</f>
        <v>#N/A</v>
      </c>
      <c r="L50" s="176">
        <f>IF(ISNUMBER('実質公債費比率（分子）の構造'!N$53),'実質公債費比率（分子）の構造'!N$53,NA())</f>
        <v>62</v>
      </c>
      <c r="M50" s="176" t="e">
        <f>NA()</f>
        <v>#N/A</v>
      </c>
      <c r="N50" s="176" t="e">
        <f>NA()</f>
        <v>#N/A</v>
      </c>
      <c r="O50" s="176">
        <f>IF(ISNUMBER('実質公債費比率（分子）の構造'!O$53),'実質公債費比率（分子）の構造'!O$53,NA())</f>
        <v>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7657</v>
      </c>
      <c r="E56" s="175"/>
      <c r="F56" s="175"/>
      <c r="G56" s="175">
        <f>'将来負担比率（分子）の構造'!J$52</f>
        <v>7265</v>
      </c>
      <c r="H56" s="175"/>
      <c r="I56" s="175"/>
      <c r="J56" s="175">
        <f>'将来負担比率（分子）の構造'!K$52</f>
        <v>6914</v>
      </c>
      <c r="K56" s="175"/>
      <c r="L56" s="175"/>
      <c r="M56" s="175">
        <f>'将来負担比率（分子）の構造'!L$52</f>
        <v>6743</v>
      </c>
      <c r="N56" s="175"/>
      <c r="O56" s="175"/>
      <c r="P56" s="175">
        <f>'将来負担比率（分子）の構造'!M$52</f>
        <v>6475</v>
      </c>
    </row>
    <row r="57" spans="1:16" x14ac:dyDescent="0.15">
      <c r="A57" s="175" t="s">
        <v>42</v>
      </c>
      <c r="B57" s="175"/>
      <c r="C57" s="175"/>
      <c r="D57" s="175">
        <f>'将来負担比率（分子）の構造'!I$51</f>
        <v>121</v>
      </c>
      <c r="E57" s="175"/>
      <c r="F57" s="175"/>
      <c r="G57" s="175">
        <f>'将来負担比率（分子）の構造'!J$51</f>
        <v>100</v>
      </c>
      <c r="H57" s="175"/>
      <c r="I57" s="175"/>
      <c r="J57" s="175">
        <f>'将来負担比率（分子）の構造'!K$51</f>
        <v>94</v>
      </c>
      <c r="K57" s="175"/>
      <c r="L57" s="175"/>
      <c r="M57" s="175">
        <f>'将来負担比率（分子）の構造'!L$51</f>
        <v>90</v>
      </c>
      <c r="N57" s="175"/>
      <c r="O57" s="175"/>
      <c r="P57" s="175">
        <f>'将来負担比率（分子）の構造'!M$51</f>
        <v>86</v>
      </c>
    </row>
    <row r="58" spans="1:16" x14ac:dyDescent="0.15">
      <c r="A58" s="175" t="s">
        <v>41</v>
      </c>
      <c r="B58" s="175"/>
      <c r="C58" s="175"/>
      <c r="D58" s="175">
        <f>'将来負担比率（分子）の構造'!I$50</f>
        <v>8987</v>
      </c>
      <c r="E58" s="175"/>
      <c r="F58" s="175"/>
      <c r="G58" s="175">
        <f>'将来負担比率（分子）の構造'!J$50</f>
        <v>9025</v>
      </c>
      <c r="H58" s="175"/>
      <c r="I58" s="175"/>
      <c r="J58" s="175">
        <f>'将来負担比率（分子）の構造'!K$50</f>
        <v>9706</v>
      </c>
      <c r="K58" s="175"/>
      <c r="L58" s="175"/>
      <c r="M58" s="175">
        <f>'将来負担比率（分子）の構造'!L$50</f>
        <v>10386</v>
      </c>
      <c r="N58" s="175"/>
      <c r="O58" s="175"/>
      <c r="P58" s="175">
        <f>'将来負担比率（分子）の構造'!M$50</f>
        <v>10625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1169</v>
      </c>
      <c r="C62" s="175"/>
      <c r="D62" s="175"/>
      <c r="E62" s="175">
        <f>'将来負担比率（分子）の構造'!J$45</f>
        <v>1148</v>
      </c>
      <c r="F62" s="175"/>
      <c r="G62" s="175"/>
      <c r="H62" s="175">
        <f>'将来負担比率（分子）の構造'!K$45</f>
        <v>1101</v>
      </c>
      <c r="I62" s="175"/>
      <c r="J62" s="175"/>
      <c r="K62" s="175">
        <f>'将来負担比率（分子）の構造'!L$45</f>
        <v>1048</v>
      </c>
      <c r="L62" s="175"/>
      <c r="M62" s="175"/>
      <c r="N62" s="175">
        <f>'将来負担比率（分子）の構造'!M$45</f>
        <v>986</v>
      </c>
      <c r="O62" s="175"/>
      <c r="P62" s="175"/>
    </row>
    <row r="63" spans="1:16" x14ac:dyDescent="0.15">
      <c r="A63" s="175" t="s">
        <v>34</v>
      </c>
      <c r="B63" s="175">
        <f>'将来負担比率（分子）の構造'!I$44</f>
        <v>22</v>
      </c>
      <c r="C63" s="175"/>
      <c r="D63" s="175"/>
      <c r="E63" s="175">
        <f>'将来負担比率（分子）の構造'!J$44</f>
        <v>1</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2254</v>
      </c>
      <c r="C64" s="175"/>
      <c r="D64" s="175"/>
      <c r="E64" s="175">
        <f>'将来負担比率（分子）の構造'!J$43</f>
        <v>1819</v>
      </c>
      <c r="F64" s="175"/>
      <c r="G64" s="175"/>
      <c r="H64" s="175">
        <f>'将来負担比率（分子）の構造'!K$43</f>
        <v>1800</v>
      </c>
      <c r="I64" s="175"/>
      <c r="J64" s="175"/>
      <c r="K64" s="175">
        <f>'将来負担比率（分子）の構造'!L$43</f>
        <v>1778</v>
      </c>
      <c r="L64" s="175"/>
      <c r="M64" s="175"/>
      <c r="N64" s="175">
        <f>'将来負担比率（分子）の構造'!M$43</f>
        <v>1729</v>
      </c>
      <c r="O64" s="175"/>
      <c r="P64" s="175"/>
    </row>
    <row r="65" spans="1:16" x14ac:dyDescent="0.15">
      <c r="A65" s="175" t="s">
        <v>32</v>
      </c>
      <c r="B65" s="175">
        <f>'将来負担比率（分子）の構造'!I$42</f>
        <v>50</v>
      </c>
      <c r="C65" s="175"/>
      <c r="D65" s="175"/>
      <c r="E65" s="175">
        <f>'将来負担比率（分子）の構造'!J$42</f>
        <v>45</v>
      </c>
      <c r="F65" s="175"/>
      <c r="G65" s="175"/>
      <c r="H65" s="175">
        <f>'将来負担比率（分子）の構造'!K$42</f>
        <v>37</v>
      </c>
      <c r="I65" s="175"/>
      <c r="J65" s="175"/>
      <c r="K65" s="175">
        <f>'将来負担比率（分子）の構造'!L$42</f>
        <v>30</v>
      </c>
      <c r="L65" s="175"/>
      <c r="M65" s="175"/>
      <c r="N65" s="175">
        <f>'将来負担比率（分子）の構造'!M$42</f>
        <v>23</v>
      </c>
      <c r="O65" s="175"/>
      <c r="P65" s="175"/>
    </row>
    <row r="66" spans="1:16" x14ac:dyDescent="0.15">
      <c r="A66" s="175" t="s">
        <v>31</v>
      </c>
      <c r="B66" s="175">
        <f>'将来負担比率（分子）の構造'!I$41</f>
        <v>6737</v>
      </c>
      <c r="C66" s="175"/>
      <c r="D66" s="175"/>
      <c r="E66" s="175">
        <f>'将来負担比率（分子）の構造'!J$41</f>
        <v>6608</v>
      </c>
      <c r="F66" s="175"/>
      <c r="G66" s="175"/>
      <c r="H66" s="175">
        <f>'将来負担比率（分子）の構造'!K$41</f>
        <v>6378</v>
      </c>
      <c r="I66" s="175"/>
      <c r="J66" s="175"/>
      <c r="K66" s="175">
        <f>'将来負担比率（分子）の構造'!L$41</f>
        <v>6123</v>
      </c>
      <c r="L66" s="175"/>
      <c r="M66" s="175"/>
      <c r="N66" s="175">
        <f>'将来負担比率（分子）の構造'!M$41</f>
        <v>5895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3823</v>
      </c>
      <c r="C72" s="179">
        <f>基金残高に係る経年分析!G55</f>
        <v>3948</v>
      </c>
      <c r="D72" s="179">
        <f>基金残高に係る経年分析!H55</f>
        <v>4042</v>
      </c>
    </row>
    <row r="73" spans="1:16" x14ac:dyDescent="0.15">
      <c r="A73" s="178" t="s">
        <v>74</v>
      </c>
      <c r="B73" s="179">
        <f>基金残高に係る経年分析!F56</f>
        <v>1897</v>
      </c>
      <c r="C73" s="179">
        <f>基金残高に係る経年分析!G56</f>
        <v>1897</v>
      </c>
      <c r="D73" s="179">
        <f>基金残高に係る経年分析!H56</f>
        <v>1918</v>
      </c>
    </row>
    <row r="74" spans="1:16" x14ac:dyDescent="0.15">
      <c r="A74" s="178" t="s">
        <v>75</v>
      </c>
      <c r="B74" s="179">
        <f>基金残高に係る経年分析!F57</f>
        <v>3813</v>
      </c>
      <c r="C74" s="179">
        <f>基金残高に係る経年分析!G57</f>
        <v>4384</v>
      </c>
      <c r="D74" s="179">
        <f>基金残高に係る経年分析!H57</f>
        <v>4483</v>
      </c>
    </row>
  </sheetData>
  <sheetProtection algorithmName="SHA-512" hashValue="BtOhPy8dzAAe708bPEVGLB01bkzYNS+BoyZjAXzwWtGXEbTwK6AtCyjYOrr5uyOY63zsZGfrdu7raLT4AkBxUQ==" saltValue="GOJuvFB0KmAAG5SXEgem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B1:EM49"/>
  <sheetViews>
    <sheetView showGridLines="0" topLeftCell="Z4" workbookViewId="0">
      <selection activeCell="CR38" sqref="CR38:CY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723885</v>
      </c>
      <c r="S5" s="713"/>
      <c r="T5" s="713"/>
      <c r="U5" s="713"/>
      <c r="V5" s="713"/>
      <c r="W5" s="713"/>
      <c r="X5" s="713"/>
      <c r="Y5" s="738"/>
      <c r="Z5" s="751">
        <v>8.5</v>
      </c>
      <c r="AA5" s="751"/>
      <c r="AB5" s="751"/>
      <c r="AC5" s="751"/>
      <c r="AD5" s="752">
        <v>723885</v>
      </c>
      <c r="AE5" s="752"/>
      <c r="AF5" s="752"/>
      <c r="AG5" s="752"/>
      <c r="AH5" s="752"/>
      <c r="AI5" s="752"/>
      <c r="AJ5" s="752"/>
      <c r="AK5" s="752"/>
      <c r="AL5" s="739">
        <v>14.8</v>
      </c>
      <c r="AM5" s="721"/>
      <c r="AN5" s="721"/>
      <c r="AO5" s="740"/>
      <c r="AP5" s="715" t="s">
        <v>217</v>
      </c>
      <c r="AQ5" s="716"/>
      <c r="AR5" s="716"/>
      <c r="AS5" s="716"/>
      <c r="AT5" s="716"/>
      <c r="AU5" s="716"/>
      <c r="AV5" s="716"/>
      <c r="AW5" s="716"/>
      <c r="AX5" s="716"/>
      <c r="AY5" s="716"/>
      <c r="AZ5" s="716"/>
      <c r="BA5" s="716"/>
      <c r="BB5" s="716"/>
      <c r="BC5" s="716"/>
      <c r="BD5" s="716"/>
      <c r="BE5" s="716"/>
      <c r="BF5" s="717"/>
      <c r="BG5" s="657">
        <v>721348</v>
      </c>
      <c r="BH5" s="658"/>
      <c r="BI5" s="658"/>
      <c r="BJ5" s="658"/>
      <c r="BK5" s="658"/>
      <c r="BL5" s="658"/>
      <c r="BM5" s="658"/>
      <c r="BN5" s="659"/>
      <c r="BO5" s="695">
        <v>99.6</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151205</v>
      </c>
      <c r="S6" s="658"/>
      <c r="T6" s="658"/>
      <c r="U6" s="658"/>
      <c r="V6" s="658"/>
      <c r="W6" s="658"/>
      <c r="X6" s="658"/>
      <c r="Y6" s="659"/>
      <c r="Z6" s="695">
        <v>1.8</v>
      </c>
      <c r="AA6" s="695"/>
      <c r="AB6" s="695"/>
      <c r="AC6" s="695"/>
      <c r="AD6" s="696">
        <v>151205</v>
      </c>
      <c r="AE6" s="696"/>
      <c r="AF6" s="696"/>
      <c r="AG6" s="696"/>
      <c r="AH6" s="696"/>
      <c r="AI6" s="696"/>
      <c r="AJ6" s="696"/>
      <c r="AK6" s="696"/>
      <c r="AL6" s="660">
        <v>3.1</v>
      </c>
      <c r="AM6" s="661"/>
      <c r="AN6" s="661"/>
      <c r="AO6" s="697"/>
      <c r="AP6" s="654" t="s">
        <v>222</v>
      </c>
      <c r="AQ6" s="655"/>
      <c r="AR6" s="655"/>
      <c r="AS6" s="655"/>
      <c r="AT6" s="655"/>
      <c r="AU6" s="655"/>
      <c r="AV6" s="655"/>
      <c r="AW6" s="655"/>
      <c r="AX6" s="655"/>
      <c r="AY6" s="655"/>
      <c r="AZ6" s="655"/>
      <c r="BA6" s="655"/>
      <c r="BB6" s="655"/>
      <c r="BC6" s="655"/>
      <c r="BD6" s="655"/>
      <c r="BE6" s="655"/>
      <c r="BF6" s="656"/>
      <c r="BG6" s="657">
        <v>721348</v>
      </c>
      <c r="BH6" s="658"/>
      <c r="BI6" s="658"/>
      <c r="BJ6" s="658"/>
      <c r="BK6" s="658"/>
      <c r="BL6" s="658"/>
      <c r="BM6" s="658"/>
      <c r="BN6" s="659"/>
      <c r="BO6" s="695">
        <v>99.6</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68772</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68772</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371</v>
      </c>
      <c r="S7" s="658"/>
      <c r="T7" s="658"/>
      <c r="U7" s="658"/>
      <c r="V7" s="658"/>
      <c r="W7" s="658"/>
      <c r="X7" s="658"/>
      <c r="Y7" s="659"/>
      <c r="Z7" s="695">
        <v>0</v>
      </c>
      <c r="AA7" s="695"/>
      <c r="AB7" s="695"/>
      <c r="AC7" s="695"/>
      <c r="AD7" s="696">
        <v>371</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291421</v>
      </c>
      <c r="BH7" s="658"/>
      <c r="BI7" s="658"/>
      <c r="BJ7" s="658"/>
      <c r="BK7" s="658"/>
      <c r="BL7" s="658"/>
      <c r="BM7" s="658"/>
      <c r="BN7" s="659"/>
      <c r="BO7" s="695">
        <v>40.299999999999997</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1468842</v>
      </c>
      <c r="CS7" s="658"/>
      <c r="CT7" s="658"/>
      <c r="CU7" s="658"/>
      <c r="CV7" s="658"/>
      <c r="CW7" s="658"/>
      <c r="CX7" s="658"/>
      <c r="CY7" s="659"/>
      <c r="CZ7" s="695">
        <v>18.399999999999999</v>
      </c>
      <c r="DA7" s="695"/>
      <c r="DB7" s="695"/>
      <c r="DC7" s="695"/>
      <c r="DD7" s="663">
        <v>48067</v>
      </c>
      <c r="DE7" s="658"/>
      <c r="DF7" s="658"/>
      <c r="DG7" s="658"/>
      <c r="DH7" s="658"/>
      <c r="DI7" s="658"/>
      <c r="DJ7" s="658"/>
      <c r="DK7" s="658"/>
      <c r="DL7" s="658"/>
      <c r="DM7" s="658"/>
      <c r="DN7" s="658"/>
      <c r="DO7" s="658"/>
      <c r="DP7" s="659"/>
      <c r="DQ7" s="663">
        <v>1221952</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7202</v>
      </c>
      <c r="S8" s="658"/>
      <c r="T8" s="658"/>
      <c r="U8" s="658"/>
      <c r="V8" s="658"/>
      <c r="W8" s="658"/>
      <c r="X8" s="658"/>
      <c r="Y8" s="659"/>
      <c r="Z8" s="695">
        <v>0.1</v>
      </c>
      <c r="AA8" s="695"/>
      <c r="AB8" s="695"/>
      <c r="AC8" s="695"/>
      <c r="AD8" s="696">
        <v>7202</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13290</v>
      </c>
      <c r="BH8" s="658"/>
      <c r="BI8" s="658"/>
      <c r="BJ8" s="658"/>
      <c r="BK8" s="658"/>
      <c r="BL8" s="658"/>
      <c r="BM8" s="658"/>
      <c r="BN8" s="659"/>
      <c r="BO8" s="695">
        <v>1.8</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1943688</v>
      </c>
      <c r="CS8" s="658"/>
      <c r="CT8" s="658"/>
      <c r="CU8" s="658"/>
      <c r="CV8" s="658"/>
      <c r="CW8" s="658"/>
      <c r="CX8" s="658"/>
      <c r="CY8" s="659"/>
      <c r="CZ8" s="695">
        <v>24.4</v>
      </c>
      <c r="DA8" s="695"/>
      <c r="DB8" s="695"/>
      <c r="DC8" s="695"/>
      <c r="DD8" s="663">
        <v>11192</v>
      </c>
      <c r="DE8" s="658"/>
      <c r="DF8" s="658"/>
      <c r="DG8" s="658"/>
      <c r="DH8" s="658"/>
      <c r="DI8" s="658"/>
      <c r="DJ8" s="658"/>
      <c r="DK8" s="658"/>
      <c r="DL8" s="658"/>
      <c r="DM8" s="658"/>
      <c r="DN8" s="658"/>
      <c r="DO8" s="658"/>
      <c r="DP8" s="659"/>
      <c r="DQ8" s="663">
        <v>1378725</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7682</v>
      </c>
      <c r="S9" s="658"/>
      <c r="T9" s="658"/>
      <c r="U9" s="658"/>
      <c r="V9" s="658"/>
      <c r="W9" s="658"/>
      <c r="X9" s="658"/>
      <c r="Y9" s="659"/>
      <c r="Z9" s="695">
        <v>0.1</v>
      </c>
      <c r="AA9" s="695"/>
      <c r="AB9" s="695"/>
      <c r="AC9" s="695"/>
      <c r="AD9" s="696">
        <v>7682</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248894</v>
      </c>
      <c r="BH9" s="658"/>
      <c r="BI9" s="658"/>
      <c r="BJ9" s="658"/>
      <c r="BK9" s="658"/>
      <c r="BL9" s="658"/>
      <c r="BM9" s="658"/>
      <c r="BN9" s="659"/>
      <c r="BO9" s="695">
        <v>34.4</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765605</v>
      </c>
      <c r="CS9" s="658"/>
      <c r="CT9" s="658"/>
      <c r="CU9" s="658"/>
      <c r="CV9" s="658"/>
      <c r="CW9" s="658"/>
      <c r="CX9" s="658"/>
      <c r="CY9" s="659"/>
      <c r="CZ9" s="695">
        <v>9.6</v>
      </c>
      <c r="DA9" s="695"/>
      <c r="DB9" s="695"/>
      <c r="DC9" s="695"/>
      <c r="DD9" s="663">
        <v>41874</v>
      </c>
      <c r="DE9" s="658"/>
      <c r="DF9" s="658"/>
      <c r="DG9" s="658"/>
      <c r="DH9" s="658"/>
      <c r="DI9" s="658"/>
      <c r="DJ9" s="658"/>
      <c r="DK9" s="658"/>
      <c r="DL9" s="658"/>
      <c r="DM9" s="658"/>
      <c r="DN9" s="658"/>
      <c r="DO9" s="658"/>
      <c r="DP9" s="659"/>
      <c r="DQ9" s="663">
        <v>669766</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17379</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189980</v>
      </c>
      <c r="S11" s="658"/>
      <c r="T11" s="658"/>
      <c r="U11" s="658"/>
      <c r="V11" s="658"/>
      <c r="W11" s="658"/>
      <c r="X11" s="658"/>
      <c r="Y11" s="659"/>
      <c r="Z11" s="660">
        <v>2.2000000000000002</v>
      </c>
      <c r="AA11" s="661"/>
      <c r="AB11" s="661"/>
      <c r="AC11" s="662"/>
      <c r="AD11" s="663">
        <v>189980</v>
      </c>
      <c r="AE11" s="658"/>
      <c r="AF11" s="658"/>
      <c r="AG11" s="658"/>
      <c r="AH11" s="658"/>
      <c r="AI11" s="658"/>
      <c r="AJ11" s="658"/>
      <c r="AK11" s="659"/>
      <c r="AL11" s="660">
        <v>3.9</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11858</v>
      </c>
      <c r="BH11" s="658"/>
      <c r="BI11" s="658"/>
      <c r="BJ11" s="658"/>
      <c r="BK11" s="658"/>
      <c r="BL11" s="658"/>
      <c r="BM11" s="658"/>
      <c r="BN11" s="659"/>
      <c r="BO11" s="695">
        <v>1.6</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529723</v>
      </c>
      <c r="CS11" s="658"/>
      <c r="CT11" s="658"/>
      <c r="CU11" s="658"/>
      <c r="CV11" s="658"/>
      <c r="CW11" s="658"/>
      <c r="CX11" s="658"/>
      <c r="CY11" s="659"/>
      <c r="CZ11" s="695">
        <v>6.6</v>
      </c>
      <c r="DA11" s="695"/>
      <c r="DB11" s="695"/>
      <c r="DC11" s="695"/>
      <c r="DD11" s="663">
        <v>225499</v>
      </c>
      <c r="DE11" s="658"/>
      <c r="DF11" s="658"/>
      <c r="DG11" s="658"/>
      <c r="DH11" s="658"/>
      <c r="DI11" s="658"/>
      <c r="DJ11" s="658"/>
      <c r="DK11" s="658"/>
      <c r="DL11" s="658"/>
      <c r="DM11" s="658"/>
      <c r="DN11" s="658"/>
      <c r="DO11" s="658"/>
      <c r="DP11" s="659"/>
      <c r="DQ11" s="663">
        <v>255379</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325633</v>
      </c>
      <c r="BH12" s="658"/>
      <c r="BI12" s="658"/>
      <c r="BJ12" s="658"/>
      <c r="BK12" s="658"/>
      <c r="BL12" s="658"/>
      <c r="BM12" s="658"/>
      <c r="BN12" s="659"/>
      <c r="BO12" s="695">
        <v>45</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369107</v>
      </c>
      <c r="CS12" s="658"/>
      <c r="CT12" s="658"/>
      <c r="CU12" s="658"/>
      <c r="CV12" s="658"/>
      <c r="CW12" s="658"/>
      <c r="CX12" s="658"/>
      <c r="CY12" s="659"/>
      <c r="CZ12" s="695">
        <v>4.5999999999999996</v>
      </c>
      <c r="DA12" s="695"/>
      <c r="DB12" s="695"/>
      <c r="DC12" s="695"/>
      <c r="DD12" s="663">
        <v>116208</v>
      </c>
      <c r="DE12" s="658"/>
      <c r="DF12" s="658"/>
      <c r="DG12" s="658"/>
      <c r="DH12" s="658"/>
      <c r="DI12" s="658"/>
      <c r="DJ12" s="658"/>
      <c r="DK12" s="658"/>
      <c r="DL12" s="658"/>
      <c r="DM12" s="658"/>
      <c r="DN12" s="658"/>
      <c r="DO12" s="658"/>
      <c r="DP12" s="659"/>
      <c r="DQ12" s="663">
        <v>260229</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324454</v>
      </c>
      <c r="BH13" s="658"/>
      <c r="BI13" s="658"/>
      <c r="BJ13" s="658"/>
      <c r="BK13" s="658"/>
      <c r="BL13" s="658"/>
      <c r="BM13" s="658"/>
      <c r="BN13" s="659"/>
      <c r="BO13" s="695">
        <v>44.8</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715978</v>
      </c>
      <c r="CS13" s="658"/>
      <c r="CT13" s="658"/>
      <c r="CU13" s="658"/>
      <c r="CV13" s="658"/>
      <c r="CW13" s="658"/>
      <c r="CX13" s="658"/>
      <c r="CY13" s="659"/>
      <c r="CZ13" s="695">
        <v>9</v>
      </c>
      <c r="DA13" s="695"/>
      <c r="DB13" s="695"/>
      <c r="DC13" s="695"/>
      <c r="DD13" s="663">
        <v>375861</v>
      </c>
      <c r="DE13" s="658"/>
      <c r="DF13" s="658"/>
      <c r="DG13" s="658"/>
      <c r="DH13" s="658"/>
      <c r="DI13" s="658"/>
      <c r="DJ13" s="658"/>
      <c r="DK13" s="658"/>
      <c r="DL13" s="658"/>
      <c r="DM13" s="658"/>
      <c r="DN13" s="658"/>
      <c r="DO13" s="658"/>
      <c r="DP13" s="659"/>
      <c r="DQ13" s="663">
        <v>351605</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564</v>
      </c>
      <c r="S14" s="658"/>
      <c r="T14" s="658"/>
      <c r="U14" s="658"/>
      <c r="V14" s="658"/>
      <c r="W14" s="658"/>
      <c r="X14" s="658"/>
      <c r="Y14" s="659"/>
      <c r="Z14" s="695">
        <v>0</v>
      </c>
      <c r="AA14" s="695"/>
      <c r="AB14" s="695"/>
      <c r="AC14" s="695"/>
      <c r="AD14" s="696">
        <v>564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38336</v>
      </c>
      <c r="BH14" s="658"/>
      <c r="BI14" s="658"/>
      <c r="BJ14" s="658"/>
      <c r="BK14" s="658"/>
      <c r="BL14" s="658"/>
      <c r="BM14" s="658"/>
      <c r="BN14" s="659"/>
      <c r="BO14" s="695">
        <v>5.3</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422746</v>
      </c>
      <c r="CS14" s="658"/>
      <c r="CT14" s="658"/>
      <c r="CU14" s="658"/>
      <c r="CV14" s="658"/>
      <c r="CW14" s="658"/>
      <c r="CX14" s="658"/>
      <c r="CY14" s="659"/>
      <c r="CZ14" s="695">
        <v>5.3</v>
      </c>
      <c r="DA14" s="695"/>
      <c r="DB14" s="695"/>
      <c r="DC14" s="695"/>
      <c r="DD14" s="663">
        <v>48030</v>
      </c>
      <c r="DE14" s="658"/>
      <c r="DF14" s="658"/>
      <c r="DG14" s="658"/>
      <c r="DH14" s="658"/>
      <c r="DI14" s="658"/>
      <c r="DJ14" s="658"/>
      <c r="DK14" s="658"/>
      <c r="DL14" s="658"/>
      <c r="DM14" s="658"/>
      <c r="DN14" s="658"/>
      <c r="DO14" s="658"/>
      <c r="DP14" s="659"/>
      <c r="DQ14" s="663">
        <v>344031</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65958</v>
      </c>
      <c r="BH15" s="658"/>
      <c r="BI15" s="658"/>
      <c r="BJ15" s="658"/>
      <c r="BK15" s="658"/>
      <c r="BL15" s="658"/>
      <c r="BM15" s="658"/>
      <c r="BN15" s="659"/>
      <c r="BO15" s="695">
        <v>9.1</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829217</v>
      </c>
      <c r="CS15" s="658"/>
      <c r="CT15" s="658"/>
      <c r="CU15" s="658"/>
      <c r="CV15" s="658"/>
      <c r="CW15" s="658"/>
      <c r="CX15" s="658"/>
      <c r="CY15" s="659"/>
      <c r="CZ15" s="695">
        <v>10.4</v>
      </c>
      <c r="DA15" s="695"/>
      <c r="DB15" s="695"/>
      <c r="DC15" s="695"/>
      <c r="DD15" s="663">
        <v>194450</v>
      </c>
      <c r="DE15" s="658"/>
      <c r="DF15" s="658"/>
      <c r="DG15" s="658"/>
      <c r="DH15" s="658"/>
      <c r="DI15" s="658"/>
      <c r="DJ15" s="658"/>
      <c r="DK15" s="658"/>
      <c r="DL15" s="658"/>
      <c r="DM15" s="658"/>
      <c r="DN15" s="658"/>
      <c r="DO15" s="658"/>
      <c r="DP15" s="659"/>
      <c r="DQ15" s="663">
        <v>603644</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6575</v>
      </c>
      <c r="S16" s="658"/>
      <c r="T16" s="658"/>
      <c r="U16" s="658"/>
      <c r="V16" s="658"/>
      <c r="W16" s="658"/>
      <c r="X16" s="658"/>
      <c r="Y16" s="659"/>
      <c r="Z16" s="695">
        <v>0.1</v>
      </c>
      <c r="AA16" s="695"/>
      <c r="AB16" s="695"/>
      <c r="AC16" s="695"/>
      <c r="AD16" s="696">
        <v>6575</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17685</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7524</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17630</v>
      </c>
      <c r="S17" s="658"/>
      <c r="T17" s="658"/>
      <c r="U17" s="658"/>
      <c r="V17" s="658"/>
      <c r="W17" s="658"/>
      <c r="X17" s="658"/>
      <c r="Y17" s="659"/>
      <c r="Z17" s="695">
        <v>0.2</v>
      </c>
      <c r="AA17" s="695"/>
      <c r="AB17" s="695"/>
      <c r="AC17" s="695"/>
      <c r="AD17" s="696">
        <v>17630</v>
      </c>
      <c r="AE17" s="696"/>
      <c r="AF17" s="696"/>
      <c r="AG17" s="696"/>
      <c r="AH17" s="696"/>
      <c r="AI17" s="696"/>
      <c r="AJ17" s="696"/>
      <c r="AK17" s="696"/>
      <c r="AL17" s="660">
        <v>0.4</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848912</v>
      </c>
      <c r="CS17" s="658"/>
      <c r="CT17" s="658"/>
      <c r="CU17" s="658"/>
      <c r="CV17" s="658"/>
      <c r="CW17" s="658"/>
      <c r="CX17" s="658"/>
      <c r="CY17" s="659"/>
      <c r="CZ17" s="695">
        <v>10.6</v>
      </c>
      <c r="DA17" s="695"/>
      <c r="DB17" s="695"/>
      <c r="DC17" s="695"/>
      <c r="DD17" s="663" t="s">
        <v>122</v>
      </c>
      <c r="DE17" s="658"/>
      <c r="DF17" s="658"/>
      <c r="DG17" s="658"/>
      <c r="DH17" s="658"/>
      <c r="DI17" s="658"/>
      <c r="DJ17" s="658"/>
      <c r="DK17" s="658"/>
      <c r="DL17" s="658"/>
      <c r="DM17" s="658"/>
      <c r="DN17" s="658"/>
      <c r="DO17" s="658"/>
      <c r="DP17" s="659"/>
      <c r="DQ17" s="663">
        <v>844009</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1667</v>
      </c>
      <c r="S18" s="658"/>
      <c r="T18" s="658"/>
      <c r="U18" s="658"/>
      <c r="V18" s="658"/>
      <c r="W18" s="658"/>
      <c r="X18" s="658"/>
      <c r="Y18" s="659"/>
      <c r="Z18" s="695">
        <v>0</v>
      </c>
      <c r="AA18" s="695"/>
      <c r="AB18" s="695"/>
      <c r="AC18" s="695"/>
      <c r="AD18" s="696">
        <v>1667</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1667</v>
      </c>
      <c r="S19" s="658"/>
      <c r="T19" s="658"/>
      <c r="U19" s="658"/>
      <c r="V19" s="658"/>
      <c r="W19" s="658"/>
      <c r="X19" s="658"/>
      <c r="Y19" s="659"/>
      <c r="Z19" s="695">
        <v>0</v>
      </c>
      <c r="AA19" s="695"/>
      <c r="AB19" s="695"/>
      <c r="AC19" s="695"/>
      <c r="AD19" s="696">
        <v>1667</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2537</v>
      </c>
      <c r="BH19" s="658"/>
      <c r="BI19" s="658"/>
      <c r="BJ19" s="658"/>
      <c r="BK19" s="658"/>
      <c r="BL19" s="658"/>
      <c r="BM19" s="658"/>
      <c r="BN19" s="659"/>
      <c r="BO19" s="695">
        <v>0.4</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2537</v>
      </c>
      <c r="BH20" s="658"/>
      <c r="BI20" s="658"/>
      <c r="BJ20" s="658"/>
      <c r="BK20" s="658"/>
      <c r="BL20" s="658"/>
      <c r="BM20" s="658"/>
      <c r="BN20" s="659"/>
      <c r="BO20" s="695">
        <v>0.4</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7980275</v>
      </c>
      <c r="CS20" s="658"/>
      <c r="CT20" s="658"/>
      <c r="CU20" s="658"/>
      <c r="CV20" s="658"/>
      <c r="CW20" s="658"/>
      <c r="CX20" s="658"/>
      <c r="CY20" s="659"/>
      <c r="CZ20" s="695">
        <v>100</v>
      </c>
      <c r="DA20" s="695"/>
      <c r="DB20" s="695"/>
      <c r="DC20" s="695"/>
      <c r="DD20" s="663">
        <v>1061181</v>
      </c>
      <c r="DE20" s="658"/>
      <c r="DF20" s="658"/>
      <c r="DG20" s="658"/>
      <c r="DH20" s="658"/>
      <c r="DI20" s="658"/>
      <c r="DJ20" s="658"/>
      <c r="DK20" s="658"/>
      <c r="DL20" s="658"/>
      <c r="DM20" s="658"/>
      <c r="DN20" s="658"/>
      <c r="DO20" s="658"/>
      <c r="DP20" s="659"/>
      <c r="DQ20" s="663">
        <v>6005636</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4355831</v>
      </c>
      <c r="S21" s="658"/>
      <c r="T21" s="658"/>
      <c r="U21" s="658"/>
      <c r="V21" s="658"/>
      <c r="W21" s="658"/>
      <c r="X21" s="658"/>
      <c r="Y21" s="659"/>
      <c r="Z21" s="695">
        <v>51.3</v>
      </c>
      <c r="AA21" s="695"/>
      <c r="AB21" s="695"/>
      <c r="AC21" s="695"/>
      <c r="AD21" s="696">
        <v>3748772</v>
      </c>
      <c r="AE21" s="696"/>
      <c r="AF21" s="696"/>
      <c r="AG21" s="696"/>
      <c r="AH21" s="696"/>
      <c r="AI21" s="696"/>
      <c r="AJ21" s="696"/>
      <c r="AK21" s="696"/>
      <c r="AL21" s="660">
        <v>76.5</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2537</v>
      </c>
      <c r="BH21" s="658"/>
      <c r="BI21" s="658"/>
      <c r="BJ21" s="658"/>
      <c r="BK21" s="658"/>
      <c r="BL21" s="658"/>
      <c r="BM21" s="658"/>
      <c r="BN21" s="659"/>
      <c r="BO21" s="695">
        <v>0.4</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3748772</v>
      </c>
      <c r="S22" s="658"/>
      <c r="T22" s="658"/>
      <c r="U22" s="658"/>
      <c r="V22" s="658"/>
      <c r="W22" s="658"/>
      <c r="X22" s="658"/>
      <c r="Y22" s="659"/>
      <c r="Z22" s="695">
        <v>44.1</v>
      </c>
      <c r="AA22" s="695"/>
      <c r="AB22" s="695"/>
      <c r="AC22" s="695"/>
      <c r="AD22" s="696">
        <v>3748772</v>
      </c>
      <c r="AE22" s="696"/>
      <c r="AF22" s="696"/>
      <c r="AG22" s="696"/>
      <c r="AH22" s="696"/>
      <c r="AI22" s="696"/>
      <c r="AJ22" s="696"/>
      <c r="AK22" s="696"/>
      <c r="AL22" s="660">
        <v>76.5</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607059</v>
      </c>
      <c r="S23" s="658"/>
      <c r="T23" s="658"/>
      <c r="U23" s="658"/>
      <c r="V23" s="658"/>
      <c r="W23" s="658"/>
      <c r="X23" s="658"/>
      <c r="Y23" s="659"/>
      <c r="Z23" s="695">
        <v>7.1</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2623335</v>
      </c>
      <c r="CS24" s="713"/>
      <c r="CT24" s="713"/>
      <c r="CU24" s="713"/>
      <c r="CV24" s="713"/>
      <c r="CW24" s="713"/>
      <c r="CX24" s="713"/>
      <c r="CY24" s="738"/>
      <c r="CZ24" s="739">
        <v>32.9</v>
      </c>
      <c r="DA24" s="721"/>
      <c r="DB24" s="721"/>
      <c r="DC24" s="741"/>
      <c r="DD24" s="737">
        <v>2218059</v>
      </c>
      <c r="DE24" s="713"/>
      <c r="DF24" s="713"/>
      <c r="DG24" s="713"/>
      <c r="DH24" s="713"/>
      <c r="DI24" s="713"/>
      <c r="DJ24" s="713"/>
      <c r="DK24" s="738"/>
      <c r="DL24" s="737">
        <v>1884908</v>
      </c>
      <c r="DM24" s="713"/>
      <c r="DN24" s="713"/>
      <c r="DO24" s="713"/>
      <c r="DP24" s="713"/>
      <c r="DQ24" s="713"/>
      <c r="DR24" s="713"/>
      <c r="DS24" s="713"/>
      <c r="DT24" s="713"/>
      <c r="DU24" s="713"/>
      <c r="DV24" s="738"/>
      <c r="DW24" s="739">
        <v>38.299999999999997</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5462592</v>
      </c>
      <c r="S25" s="658"/>
      <c r="T25" s="658"/>
      <c r="U25" s="658"/>
      <c r="V25" s="658"/>
      <c r="W25" s="658"/>
      <c r="X25" s="658"/>
      <c r="Y25" s="659"/>
      <c r="Z25" s="695">
        <v>64.3</v>
      </c>
      <c r="AA25" s="695"/>
      <c r="AB25" s="695"/>
      <c r="AC25" s="695"/>
      <c r="AD25" s="696">
        <v>4855533</v>
      </c>
      <c r="AE25" s="696"/>
      <c r="AF25" s="696"/>
      <c r="AG25" s="696"/>
      <c r="AH25" s="696"/>
      <c r="AI25" s="696"/>
      <c r="AJ25" s="696"/>
      <c r="AK25" s="696"/>
      <c r="AL25" s="660">
        <v>99.1</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1142612</v>
      </c>
      <c r="CS25" s="670"/>
      <c r="CT25" s="670"/>
      <c r="CU25" s="670"/>
      <c r="CV25" s="670"/>
      <c r="CW25" s="670"/>
      <c r="CX25" s="670"/>
      <c r="CY25" s="671"/>
      <c r="CZ25" s="660">
        <v>14.3</v>
      </c>
      <c r="DA25" s="672"/>
      <c r="DB25" s="672"/>
      <c r="DC25" s="673"/>
      <c r="DD25" s="663">
        <v>1049763</v>
      </c>
      <c r="DE25" s="670"/>
      <c r="DF25" s="670"/>
      <c r="DG25" s="670"/>
      <c r="DH25" s="670"/>
      <c r="DI25" s="670"/>
      <c r="DJ25" s="670"/>
      <c r="DK25" s="671"/>
      <c r="DL25" s="663">
        <v>1031486</v>
      </c>
      <c r="DM25" s="670"/>
      <c r="DN25" s="670"/>
      <c r="DO25" s="670"/>
      <c r="DP25" s="670"/>
      <c r="DQ25" s="670"/>
      <c r="DR25" s="670"/>
      <c r="DS25" s="670"/>
      <c r="DT25" s="670"/>
      <c r="DU25" s="670"/>
      <c r="DV25" s="671"/>
      <c r="DW25" s="660">
        <v>21</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921</v>
      </c>
      <c r="S26" s="658"/>
      <c r="T26" s="658"/>
      <c r="U26" s="658"/>
      <c r="V26" s="658"/>
      <c r="W26" s="658"/>
      <c r="X26" s="658"/>
      <c r="Y26" s="659"/>
      <c r="Z26" s="695">
        <v>0</v>
      </c>
      <c r="AA26" s="695"/>
      <c r="AB26" s="695"/>
      <c r="AC26" s="695"/>
      <c r="AD26" s="696">
        <v>921</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624716</v>
      </c>
      <c r="CS26" s="658"/>
      <c r="CT26" s="658"/>
      <c r="CU26" s="658"/>
      <c r="CV26" s="658"/>
      <c r="CW26" s="658"/>
      <c r="CX26" s="658"/>
      <c r="CY26" s="659"/>
      <c r="CZ26" s="660">
        <v>7.8</v>
      </c>
      <c r="DA26" s="672"/>
      <c r="DB26" s="672"/>
      <c r="DC26" s="673"/>
      <c r="DD26" s="663">
        <v>578334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38777</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723885</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631811</v>
      </c>
      <c r="CS27" s="670"/>
      <c r="CT27" s="670"/>
      <c r="CU27" s="670"/>
      <c r="CV27" s="670"/>
      <c r="CW27" s="670"/>
      <c r="CX27" s="670"/>
      <c r="CY27" s="671"/>
      <c r="CZ27" s="660">
        <v>7.9</v>
      </c>
      <c r="DA27" s="672"/>
      <c r="DB27" s="672"/>
      <c r="DC27" s="673"/>
      <c r="DD27" s="663">
        <v>324287</v>
      </c>
      <c r="DE27" s="670"/>
      <c r="DF27" s="670"/>
      <c r="DG27" s="670"/>
      <c r="DH27" s="670"/>
      <c r="DI27" s="670"/>
      <c r="DJ27" s="670"/>
      <c r="DK27" s="671"/>
      <c r="DL27" s="663">
        <v>151910</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112982</v>
      </c>
      <c r="S28" s="658"/>
      <c r="T28" s="658"/>
      <c r="U28" s="658"/>
      <c r="V28" s="658"/>
      <c r="W28" s="658"/>
      <c r="X28" s="658"/>
      <c r="Y28" s="659"/>
      <c r="Z28" s="695">
        <v>1.3</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848912</v>
      </c>
      <c r="CS28" s="658"/>
      <c r="CT28" s="658"/>
      <c r="CU28" s="658"/>
      <c r="CV28" s="658"/>
      <c r="CW28" s="658"/>
      <c r="CX28" s="658"/>
      <c r="CY28" s="659"/>
      <c r="CZ28" s="660">
        <v>10.6</v>
      </c>
      <c r="DA28" s="672"/>
      <c r="DB28" s="672"/>
      <c r="DC28" s="673"/>
      <c r="DD28" s="663">
        <v>844009</v>
      </c>
      <c r="DE28" s="658"/>
      <c r="DF28" s="658"/>
      <c r="DG28" s="658"/>
      <c r="DH28" s="658"/>
      <c r="DI28" s="658"/>
      <c r="DJ28" s="658"/>
      <c r="DK28" s="659"/>
      <c r="DL28" s="663">
        <v>701512</v>
      </c>
      <c r="DM28" s="658"/>
      <c r="DN28" s="658"/>
      <c r="DO28" s="658"/>
      <c r="DP28" s="658"/>
      <c r="DQ28" s="658"/>
      <c r="DR28" s="658"/>
      <c r="DS28" s="658"/>
      <c r="DT28" s="658"/>
      <c r="DU28" s="658"/>
      <c r="DV28" s="659"/>
      <c r="DW28" s="660">
        <v>14.3</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4424</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848912</v>
      </c>
      <c r="CS29" s="670"/>
      <c r="CT29" s="670"/>
      <c r="CU29" s="670"/>
      <c r="CV29" s="670"/>
      <c r="CW29" s="670"/>
      <c r="CX29" s="670"/>
      <c r="CY29" s="671"/>
      <c r="CZ29" s="660">
        <v>10.6</v>
      </c>
      <c r="DA29" s="672"/>
      <c r="DB29" s="672"/>
      <c r="DC29" s="673"/>
      <c r="DD29" s="663">
        <v>844009</v>
      </c>
      <c r="DE29" s="670"/>
      <c r="DF29" s="670"/>
      <c r="DG29" s="670"/>
      <c r="DH29" s="670"/>
      <c r="DI29" s="670"/>
      <c r="DJ29" s="670"/>
      <c r="DK29" s="671"/>
      <c r="DL29" s="663">
        <v>701512</v>
      </c>
      <c r="DM29" s="670"/>
      <c r="DN29" s="670"/>
      <c r="DO29" s="670"/>
      <c r="DP29" s="670"/>
      <c r="DQ29" s="670"/>
      <c r="DR29" s="670"/>
      <c r="DS29" s="670"/>
      <c r="DT29" s="670"/>
      <c r="DU29" s="670"/>
      <c r="DV29" s="671"/>
      <c r="DW29" s="660">
        <v>14.3</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672586</v>
      </c>
      <c r="S30" s="658"/>
      <c r="T30" s="658"/>
      <c r="U30" s="658"/>
      <c r="V30" s="658"/>
      <c r="W30" s="658"/>
      <c r="X30" s="658"/>
      <c r="Y30" s="659"/>
      <c r="Z30" s="695">
        <v>7.9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837363</v>
      </c>
      <c r="CS30" s="658"/>
      <c r="CT30" s="658"/>
      <c r="CU30" s="658"/>
      <c r="CV30" s="658"/>
      <c r="CW30" s="658"/>
      <c r="CX30" s="658"/>
      <c r="CY30" s="659"/>
      <c r="CZ30" s="660">
        <v>10.5</v>
      </c>
      <c r="DA30" s="672"/>
      <c r="DB30" s="672"/>
      <c r="DC30" s="673"/>
      <c r="DD30" s="663">
        <v>832723</v>
      </c>
      <c r="DE30" s="658"/>
      <c r="DF30" s="658"/>
      <c r="DG30" s="658"/>
      <c r="DH30" s="658"/>
      <c r="DI30" s="658"/>
      <c r="DJ30" s="658"/>
      <c r="DK30" s="659"/>
      <c r="DL30" s="663">
        <v>690226</v>
      </c>
      <c r="DM30" s="658"/>
      <c r="DN30" s="658"/>
      <c r="DO30" s="658"/>
      <c r="DP30" s="658"/>
      <c r="DQ30" s="658"/>
      <c r="DR30" s="658"/>
      <c r="DS30" s="658"/>
      <c r="DT30" s="658"/>
      <c r="DU30" s="658"/>
      <c r="DV30" s="659"/>
      <c r="DW30" s="660">
        <v>14</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98.6</v>
      </c>
      <c r="BH31" s="720"/>
      <c r="BI31" s="720"/>
      <c r="BJ31" s="720"/>
      <c r="BK31" s="720"/>
      <c r="BL31" s="720"/>
      <c r="BM31" s="721">
        <v>96.5</v>
      </c>
      <c r="BN31" s="720"/>
      <c r="BO31" s="720"/>
      <c r="BP31" s="720"/>
      <c r="BQ31" s="722"/>
      <c r="BR31" s="719">
        <v>98.6</v>
      </c>
      <c r="BS31" s="720"/>
      <c r="BT31" s="720"/>
      <c r="BU31" s="720"/>
      <c r="BV31" s="720"/>
      <c r="BW31" s="720"/>
      <c r="BX31" s="721">
        <v>96.3</v>
      </c>
      <c r="BY31" s="720"/>
      <c r="BZ31" s="720"/>
      <c r="CA31" s="720"/>
      <c r="CB31" s="722"/>
      <c r="CD31" s="678"/>
      <c r="CE31" s="679"/>
      <c r="CF31" s="654" t="s">
        <v>301</v>
      </c>
      <c r="CG31" s="655"/>
      <c r="CH31" s="655"/>
      <c r="CI31" s="655"/>
      <c r="CJ31" s="655"/>
      <c r="CK31" s="655"/>
      <c r="CL31" s="655"/>
      <c r="CM31" s="655"/>
      <c r="CN31" s="655"/>
      <c r="CO31" s="655"/>
      <c r="CP31" s="655"/>
      <c r="CQ31" s="656"/>
      <c r="CR31" s="657">
        <v>11549</v>
      </c>
      <c r="CS31" s="670"/>
      <c r="CT31" s="670"/>
      <c r="CU31" s="670"/>
      <c r="CV31" s="670"/>
      <c r="CW31" s="670"/>
      <c r="CX31" s="670"/>
      <c r="CY31" s="671"/>
      <c r="CZ31" s="660">
        <v>0.1</v>
      </c>
      <c r="DA31" s="672"/>
      <c r="DB31" s="672"/>
      <c r="DC31" s="673"/>
      <c r="DD31" s="663">
        <v>11286</v>
      </c>
      <c r="DE31" s="670"/>
      <c r="DF31" s="670"/>
      <c r="DG31" s="670"/>
      <c r="DH31" s="670"/>
      <c r="DI31" s="670"/>
      <c r="DJ31" s="670"/>
      <c r="DK31" s="671"/>
      <c r="DL31" s="663">
        <v>11286</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492183</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99.1</v>
      </c>
      <c r="BH32" s="670"/>
      <c r="BI32" s="670"/>
      <c r="BJ32" s="670"/>
      <c r="BK32" s="670"/>
      <c r="BL32" s="670"/>
      <c r="BM32" s="661">
        <v>98.2</v>
      </c>
      <c r="BN32" s="670"/>
      <c r="BO32" s="670"/>
      <c r="BP32" s="670"/>
      <c r="BQ32" s="693"/>
      <c r="BR32" s="723">
        <v>99.1</v>
      </c>
      <c r="BS32" s="670"/>
      <c r="BT32" s="670"/>
      <c r="BU32" s="670"/>
      <c r="BV32" s="670"/>
      <c r="BW32" s="670"/>
      <c r="BX32" s="661">
        <v>98.5</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72887</v>
      </c>
      <c r="S33" s="658"/>
      <c r="T33" s="658"/>
      <c r="U33" s="658"/>
      <c r="V33" s="658"/>
      <c r="W33" s="658"/>
      <c r="X33" s="658"/>
      <c r="Y33" s="659"/>
      <c r="Z33" s="695">
        <v>0.9</v>
      </c>
      <c r="AA33" s="695"/>
      <c r="AB33" s="695"/>
      <c r="AC33" s="695"/>
      <c r="AD33" s="696">
        <v>45119</v>
      </c>
      <c r="AE33" s="696"/>
      <c r="AF33" s="696"/>
      <c r="AG33" s="696"/>
      <c r="AH33" s="696"/>
      <c r="AI33" s="696"/>
      <c r="AJ33" s="696"/>
      <c r="AK33" s="696"/>
      <c r="AL33" s="660">
        <v>0.9</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97.9</v>
      </c>
      <c r="BH33" s="642"/>
      <c r="BI33" s="642"/>
      <c r="BJ33" s="642"/>
      <c r="BK33" s="642"/>
      <c r="BL33" s="642"/>
      <c r="BM33" s="688">
        <v>94.8</v>
      </c>
      <c r="BN33" s="642"/>
      <c r="BO33" s="642"/>
      <c r="BP33" s="642"/>
      <c r="BQ33" s="705"/>
      <c r="BR33" s="718">
        <v>98</v>
      </c>
      <c r="BS33" s="642"/>
      <c r="BT33" s="642"/>
      <c r="BU33" s="642"/>
      <c r="BV33" s="642"/>
      <c r="BW33" s="642"/>
      <c r="BX33" s="688">
        <v>94.1</v>
      </c>
      <c r="BY33" s="642"/>
      <c r="BZ33" s="642"/>
      <c r="CA33" s="642"/>
      <c r="CB33" s="705"/>
      <c r="CD33" s="654" t="s">
        <v>308</v>
      </c>
      <c r="CE33" s="655"/>
      <c r="CF33" s="655"/>
      <c r="CG33" s="655"/>
      <c r="CH33" s="655"/>
      <c r="CI33" s="655"/>
      <c r="CJ33" s="655"/>
      <c r="CK33" s="655"/>
      <c r="CL33" s="655"/>
      <c r="CM33" s="655"/>
      <c r="CN33" s="655"/>
      <c r="CO33" s="655"/>
      <c r="CP33" s="655"/>
      <c r="CQ33" s="656"/>
      <c r="CR33" s="657">
        <v>4278074</v>
      </c>
      <c r="CS33" s="670"/>
      <c r="CT33" s="670"/>
      <c r="CU33" s="670"/>
      <c r="CV33" s="670"/>
      <c r="CW33" s="670"/>
      <c r="CX33" s="670"/>
      <c r="CY33" s="671"/>
      <c r="CZ33" s="660">
        <v>53.6</v>
      </c>
      <c r="DA33" s="672"/>
      <c r="DB33" s="672"/>
      <c r="DC33" s="673"/>
      <c r="DD33" s="663">
        <v>3559180</v>
      </c>
      <c r="DE33" s="670"/>
      <c r="DF33" s="670"/>
      <c r="DG33" s="670"/>
      <c r="DH33" s="670"/>
      <c r="DI33" s="670"/>
      <c r="DJ33" s="670"/>
      <c r="DK33" s="671"/>
      <c r="DL33" s="663">
        <v>2437632</v>
      </c>
      <c r="DM33" s="670"/>
      <c r="DN33" s="670"/>
      <c r="DO33" s="670"/>
      <c r="DP33" s="670"/>
      <c r="DQ33" s="670"/>
      <c r="DR33" s="670"/>
      <c r="DS33" s="670"/>
      <c r="DT33" s="670"/>
      <c r="DU33" s="670"/>
      <c r="DV33" s="671"/>
      <c r="DW33" s="660">
        <v>49.5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183255</v>
      </c>
      <c r="S34" s="658"/>
      <c r="T34" s="658"/>
      <c r="U34" s="658"/>
      <c r="V34" s="658"/>
      <c r="W34" s="658"/>
      <c r="X34" s="658"/>
      <c r="Y34" s="659"/>
      <c r="Z34" s="695">
        <v>2.2000000000000002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1458640</v>
      </c>
      <c r="CS34" s="658"/>
      <c r="CT34" s="658"/>
      <c r="CU34" s="658"/>
      <c r="CV34" s="658"/>
      <c r="CW34" s="658"/>
      <c r="CX34" s="658"/>
      <c r="CY34" s="659"/>
      <c r="CZ34" s="660">
        <v>18.3</v>
      </c>
      <c r="DA34" s="672"/>
      <c r="DB34" s="672"/>
      <c r="DC34" s="673"/>
      <c r="DD34" s="663">
        <v>1124069</v>
      </c>
      <c r="DE34" s="658"/>
      <c r="DF34" s="658"/>
      <c r="DG34" s="658"/>
      <c r="DH34" s="658"/>
      <c r="DI34" s="658"/>
      <c r="DJ34" s="658"/>
      <c r="DK34" s="659"/>
      <c r="DL34" s="663">
        <v>750569</v>
      </c>
      <c r="DM34" s="658"/>
      <c r="DN34" s="658"/>
      <c r="DO34" s="658"/>
      <c r="DP34" s="658"/>
      <c r="DQ34" s="658"/>
      <c r="DR34" s="658"/>
      <c r="DS34" s="658"/>
      <c r="DT34" s="658"/>
      <c r="DU34" s="658"/>
      <c r="DV34" s="659"/>
      <c r="DW34" s="660">
        <v>15.3</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202684</v>
      </c>
      <c r="S35" s="658"/>
      <c r="T35" s="658"/>
      <c r="U35" s="658"/>
      <c r="V35" s="658"/>
      <c r="W35" s="658"/>
      <c r="X35" s="658"/>
      <c r="Y35" s="659"/>
      <c r="Z35" s="695">
        <v>2.4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29948</v>
      </c>
      <c r="CS35" s="670"/>
      <c r="CT35" s="670"/>
      <c r="CU35" s="670"/>
      <c r="CV35" s="670"/>
      <c r="CW35" s="670"/>
      <c r="CX35" s="670"/>
      <c r="CY35" s="671"/>
      <c r="CZ35" s="660">
        <v>0.4</v>
      </c>
      <c r="DA35" s="672"/>
      <c r="DB35" s="672"/>
      <c r="DC35" s="673"/>
      <c r="DD35" s="663">
        <v>20879</v>
      </c>
      <c r="DE35" s="670"/>
      <c r="DF35" s="670"/>
      <c r="DG35" s="670"/>
      <c r="DH35" s="670"/>
      <c r="DI35" s="670"/>
      <c r="DJ35" s="670"/>
      <c r="DK35" s="671"/>
      <c r="DL35" s="663">
        <v>20879</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484586</v>
      </c>
      <c r="S36" s="658"/>
      <c r="T36" s="658"/>
      <c r="U36" s="658"/>
      <c r="V36" s="658"/>
      <c r="W36" s="658"/>
      <c r="X36" s="658"/>
      <c r="Y36" s="659"/>
      <c r="Z36" s="695">
        <v>5.7</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1168960</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98016</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1452173</v>
      </c>
      <c r="CS36" s="658"/>
      <c r="CT36" s="658"/>
      <c r="CU36" s="658"/>
      <c r="CV36" s="658"/>
      <c r="CW36" s="658"/>
      <c r="CX36" s="658"/>
      <c r="CY36" s="659"/>
      <c r="CZ36" s="660">
        <v>18.2</v>
      </c>
      <c r="DA36" s="672"/>
      <c r="DB36" s="672"/>
      <c r="DC36" s="673"/>
      <c r="DD36" s="663">
        <v>1219916</v>
      </c>
      <c r="DE36" s="658"/>
      <c r="DF36" s="658"/>
      <c r="DG36" s="658"/>
      <c r="DH36" s="658"/>
      <c r="DI36" s="658"/>
      <c r="DJ36" s="658"/>
      <c r="DK36" s="659"/>
      <c r="DL36" s="663">
        <v>1074799</v>
      </c>
      <c r="DM36" s="658"/>
      <c r="DN36" s="658"/>
      <c r="DO36" s="658"/>
      <c r="DP36" s="658"/>
      <c r="DQ36" s="658"/>
      <c r="DR36" s="658"/>
      <c r="DS36" s="658"/>
      <c r="DT36" s="658"/>
      <c r="DU36" s="658"/>
      <c r="DV36" s="659"/>
      <c r="DW36" s="660">
        <v>21.8</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155006</v>
      </c>
      <c r="S37" s="658"/>
      <c r="T37" s="658"/>
      <c r="U37" s="658"/>
      <c r="V37" s="658"/>
      <c r="W37" s="658"/>
      <c r="X37" s="658"/>
      <c r="Y37" s="659"/>
      <c r="Z37" s="695">
        <v>1.8</v>
      </c>
      <c r="AA37" s="695"/>
      <c r="AB37" s="695"/>
      <c r="AC37" s="695"/>
      <c r="AD37" s="696">
        <v>1</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225000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79636</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594647</v>
      </c>
      <c r="CS37" s="670"/>
      <c r="CT37" s="670"/>
      <c r="CU37" s="670"/>
      <c r="CV37" s="670"/>
      <c r="CW37" s="670"/>
      <c r="CX37" s="670"/>
      <c r="CY37" s="671"/>
      <c r="CZ37" s="660">
        <v>7.5</v>
      </c>
      <c r="DA37" s="672"/>
      <c r="DB37" s="672"/>
      <c r="DC37" s="673"/>
      <c r="DD37" s="663">
        <v>556370</v>
      </c>
      <c r="DE37" s="670"/>
      <c r="DF37" s="670"/>
      <c r="DG37" s="670"/>
      <c r="DH37" s="670"/>
      <c r="DI37" s="670"/>
      <c r="DJ37" s="670"/>
      <c r="DK37" s="671"/>
      <c r="DL37" s="663">
        <v>546429</v>
      </c>
      <c r="DM37" s="670"/>
      <c r="DN37" s="670"/>
      <c r="DO37" s="670"/>
      <c r="DP37" s="670"/>
      <c r="DQ37" s="670"/>
      <c r="DR37" s="670"/>
      <c r="DS37" s="670"/>
      <c r="DT37" s="670"/>
      <c r="DU37" s="670"/>
      <c r="DV37" s="671"/>
      <c r="DW37" s="660">
        <v>11.1</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608605</v>
      </c>
      <c r="S38" s="658"/>
      <c r="T38" s="658"/>
      <c r="U38" s="658"/>
      <c r="V38" s="658"/>
      <c r="W38" s="658"/>
      <c r="X38" s="658"/>
      <c r="Y38" s="659"/>
      <c r="Z38" s="695">
        <v>7.2</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219136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1425</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921326</v>
      </c>
      <c r="CS38" s="658"/>
      <c r="CT38" s="658"/>
      <c r="CU38" s="658"/>
      <c r="CV38" s="658"/>
      <c r="CW38" s="658"/>
      <c r="CX38" s="658"/>
      <c r="CY38" s="659"/>
      <c r="CZ38" s="660">
        <v>11.5</v>
      </c>
      <c r="DA38" s="672"/>
      <c r="DB38" s="672"/>
      <c r="DC38" s="673"/>
      <c r="DD38" s="663">
        <v>793596</v>
      </c>
      <c r="DE38" s="658"/>
      <c r="DF38" s="658"/>
      <c r="DG38" s="658"/>
      <c r="DH38" s="658"/>
      <c r="DI38" s="658"/>
      <c r="DJ38" s="658"/>
      <c r="DK38" s="659"/>
      <c r="DL38" s="663">
        <v>591385</v>
      </c>
      <c r="DM38" s="658"/>
      <c r="DN38" s="658"/>
      <c r="DO38" s="658"/>
      <c r="DP38" s="658"/>
      <c r="DQ38" s="658"/>
      <c r="DR38" s="658"/>
      <c r="DS38" s="658"/>
      <c r="DT38" s="658"/>
      <c r="DU38" s="658"/>
      <c r="DV38" s="659"/>
      <c r="DW38" s="660">
        <v>12</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62057</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2102</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415987</v>
      </c>
      <c r="CS39" s="670"/>
      <c r="CT39" s="670"/>
      <c r="CU39" s="670"/>
      <c r="CV39" s="670"/>
      <c r="CW39" s="670"/>
      <c r="CX39" s="670"/>
      <c r="CY39" s="671"/>
      <c r="CZ39" s="660">
        <v>5.2</v>
      </c>
      <c r="DA39" s="672"/>
      <c r="DB39" s="672"/>
      <c r="DC39" s="673"/>
      <c r="DD39" s="663">
        <v>400720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18505</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22634</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81</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8491488</v>
      </c>
      <c r="S41" s="682"/>
      <c r="T41" s="682"/>
      <c r="U41" s="682"/>
      <c r="V41" s="682"/>
      <c r="W41" s="682"/>
      <c r="X41" s="682"/>
      <c r="Y41" s="685"/>
      <c r="Z41" s="686">
        <v>100</v>
      </c>
      <c r="AA41" s="686"/>
      <c r="AB41" s="686"/>
      <c r="AC41" s="686"/>
      <c r="AD41" s="687">
        <v>4901574</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121331</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518802</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468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1078866</v>
      </c>
      <c r="CS42" s="670"/>
      <c r="CT42" s="670"/>
      <c r="CU42" s="670"/>
      <c r="CV42" s="670"/>
      <c r="CW42" s="670"/>
      <c r="CX42" s="670"/>
      <c r="CY42" s="671"/>
      <c r="CZ42" s="660">
        <v>13.5</v>
      </c>
      <c r="DA42" s="672"/>
      <c r="DB42" s="672"/>
      <c r="DC42" s="673"/>
      <c r="DD42" s="663">
        <v>228397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25857</v>
      </c>
      <c r="CS43" s="670"/>
      <c r="CT43" s="670"/>
      <c r="CU43" s="670"/>
      <c r="CV43" s="670"/>
      <c r="CW43" s="670"/>
      <c r="CX43" s="670"/>
      <c r="CY43" s="671"/>
      <c r="CZ43" s="660">
        <v>0.3</v>
      </c>
      <c r="DA43" s="672"/>
      <c r="DB43" s="672"/>
      <c r="DC43" s="673"/>
      <c r="DD43" s="663">
        <v>25857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1061181</v>
      </c>
      <c r="CS44" s="658"/>
      <c r="CT44" s="658"/>
      <c r="CU44" s="658"/>
      <c r="CV44" s="658"/>
      <c r="CW44" s="658"/>
      <c r="CX44" s="658"/>
      <c r="CY44" s="659"/>
      <c r="CZ44" s="660">
        <v>13.3</v>
      </c>
      <c r="DA44" s="661"/>
      <c r="DB44" s="661"/>
      <c r="DC44" s="662"/>
      <c r="DD44" s="663">
        <v>220873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192112</v>
      </c>
      <c r="CS45" s="670"/>
      <c r="CT45" s="670"/>
      <c r="CU45" s="670"/>
      <c r="CV45" s="670"/>
      <c r="CW45" s="670"/>
      <c r="CX45" s="670"/>
      <c r="CY45" s="671"/>
      <c r="CZ45" s="660">
        <v>2.4</v>
      </c>
      <c r="DA45" s="672"/>
      <c r="DB45" s="672"/>
      <c r="DC45" s="673"/>
      <c r="DD45" s="663">
        <v>3263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800236</v>
      </c>
      <c r="CS46" s="658"/>
      <c r="CT46" s="658"/>
      <c r="CU46" s="658"/>
      <c r="CV46" s="658"/>
      <c r="CW46" s="658"/>
      <c r="CX46" s="658"/>
      <c r="CY46" s="659"/>
      <c r="CZ46" s="660">
        <v>10</v>
      </c>
      <c r="DA46" s="661"/>
      <c r="DB46" s="661"/>
      <c r="DC46" s="662"/>
      <c r="DD46" s="663">
        <v>215565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17685</v>
      </c>
      <c r="CS47" s="670"/>
      <c r="CT47" s="670"/>
      <c r="CU47" s="670"/>
      <c r="CV47" s="670"/>
      <c r="CW47" s="670"/>
      <c r="CX47" s="670"/>
      <c r="CY47" s="671"/>
      <c r="CZ47" s="660">
        <v>0.2</v>
      </c>
      <c r="DA47" s="672"/>
      <c r="DB47" s="672"/>
      <c r="DC47" s="673"/>
      <c r="DD47" s="663">
        <v>7524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7980275</v>
      </c>
      <c r="CS49" s="642"/>
      <c r="CT49" s="642"/>
      <c r="CU49" s="642"/>
      <c r="CV49" s="642"/>
      <c r="CW49" s="642"/>
      <c r="CX49" s="642"/>
      <c r="CY49" s="643"/>
      <c r="CZ49" s="644">
        <v>100</v>
      </c>
      <c r="DA49" s="645"/>
      <c r="DB49" s="645"/>
      <c r="DC49" s="646"/>
      <c r="DD49" s="647">
        <v>6005636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xShhvmZOA0hT2Fpvhnkj0Ns1bvyPilQIqZEGg3wr4/bv7+WL0wMzpykWap2ksUTRdKO5ue3eE2WVHGUUdmC6A==" saltValue="3DS1y32rS4gp5kyJNWzJ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EA135"/>
  <sheetViews>
    <sheetView topLeftCell="AH70" zoomScale="70" zoomScaleNormal="25" zoomScaleSheetLayoutView="70" workbookViewId="0">
      <selection activeCell="A24" sqref="A24:AY2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8398</v>
      </c>
      <c r="R7" s="1139"/>
      <c r="S7" s="1139"/>
      <c r="T7" s="1139"/>
      <c r="U7" s="1139"/>
      <c r="V7" s="1139">
        <v>7886</v>
      </c>
      <c r="W7" s="1139"/>
      <c r="X7" s="1139"/>
      <c r="Y7" s="1139"/>
      <c r="Z7" s="1139"/>
      <c r="AA7" s="1139">
        <v>511</v>
      </c>
      <c r="AB7" s="1139"/>
      <c r="AC7" s="1139"/>
      <c r="AD7" s="1139"/>
      <c r="AE7" s="1140"/>
      <c r="AF7" s="1141">
        <v>482</v>
      </c>
      <c r="AG7" s="1142"/>
      <c r="AH7" s="1142"/>
      <c r="AI7" s="1142"/>
      <c r="AJ7" s="1143"/>
      <c r="AK7" s="1144">
        <v>123</v>
      </c>
      <c r="AL7" s="1145"/>
      <c r="AM7" s="1145"/>
      <c r="AN7" s="1145"/>
      <c r="AO7" s="1145"/>
      <c r="AP7" s="1145">
        <v>5895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563</v>
      </c>
      <c r="BT7" s="1136"/>
      <c r="BU7" s="1136"/>
      <c r="BV7" s="1136"/>
      <c r="BW7" s="1136"/>
      <c r="BX7" s="1136"/>
      <c r="BY7" s="1136"/>
      <c r="BZ7" s="1136"/>
      <c r="CA7" s="1136"/>
      <c r="CB7" s="1136"/>
      <c r="CC7" s="1136"/>
      <c r="CD7" s="1136"/>
      <c r="CE7" s="1136"/>
      <c r="CF7" s="1136"/>
      <c r="CG7" s="1148"/>
      <c r="CH7" s="1132">
        <v>-25</v>
      </c>
      <c r="CI7" s="1133"/>
      <c r="CJ7" s="1133"/>
      <c r="CK7" s="1133"/>
      <c r="CL7" s="1134"/>
      <c r="CM7" s="1132">
        <v>-122</v>
      </c>
      <c r="CN7" s="1133"/>
      <c r="CO7" s="1133"/>
      <c r="CP7" s="1133"/>
      <c r="CQ7" s="1134"/>
      <c r="CR7" s="1132">
        <v>78</v>
      </c>
      <c r="CS7" s="1133"/>
      <c r="CT7" s="1133"/>
      <c r="CU7" s="1133"/>
      <c r="CV7" s="1134"/>
      <c r="CW7" s="1132">
        <v>5</v>
      </c>
      <c r="CX7" s="1133"/>
      <c r="CY7" s="1133"/>
      <c r="CZ7" s="1133"/>
      <c r="DA7" s="1134"/>
      <c r="DB7" s="1132" t="s">
        <v>495</v>
      </c>
      <c r="DC7" s="1133"/>
      <c r="DD7" s="1133"/>
      <c r="DE7" s="1133"/>
      <c r="DF7" s="1134"/>
      <c r="DG7" s="1132" t="s">
        <v>495</v>
      </c>
      <c r="DH7" s="1133"/>
      <c r="DI7" s="1133"/>
      <c r="DJ7" s="1133"/>
      <c r="DK7" s="1134"/>
      <c r="DL7" s="1132" t="s">
        <v>495</v>
      </c>
      <c r="DM7" s="1133"/>
      <c r="DN7" s="1133"/>
      <c r="DO7" s="1133"/>
      <c r="DP7" s="1134"/>
      <c r="DQ7" s="1132" t="s">
        <v>495</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94</v>
      </c>
      <c r="R8" s="1075"/>
      <c r="S8" s="1075"/>
      <c r="T8" s="1075"/>
      <c r="U8" s="1075"/>
      <c r="V8" s="1075">
        <v>94</v>
      </c>
      <c r="W8" s="1075"/>
      <c r="X8" s="1075"/>
      <c r="Y8" s="1075"/>
      <c r="Z8" s="1075"/>
      <c r="AA8" s="1075" t="s">
        <v>566</v>
      </c>
      <c r="AB8" s="1075"/>
      <c r="AC8" s="1075"/>
      <c r="AD8" s="1075"/>
      <c r="AE8" s="1076"/>
      <c r="AF8" s="1071" t="s">
        <v>122</v>
      </c>
      <c r="AG8" s="1072"/>
      <c r="AH8" s="1072"/>
      <c r="AI8" s="1072"/>
      <c r="AJ8" s="1073"/>
      <c r="AK8" s="1116">
        <v>80</v>
      </c>
      <c r="AL8" s="1117"/>
      <c r="AM8" s="1117"/>
      <c r="AN8" s="1117"/>
      <c r="AO8" s="1117"/>
      <c r="AP8" s="1117" t="s">
        <v>566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564</v>
      </c>
      <c r="BT8" s="1029"/>
      <c r="BU8" s="1029"/>
      <c r="BV8" s="1029"/>
      <c r="BW8" s="1029"/>
      <c r="BX8" s="1029"/>
      <c r="BY8" s="1029"/>
      <c r="BZ8" s="1029"/>
      <c r="CA8" s="1029"/>
      <c r="CB8" s="1029"/>
      <c r="CC8" s="1029"/>
      <c r="CD8" s="1029"/>
      <c r="CE8" s="1029"/>
      <c r="CF8" s="1029"/>
      <c r="CG8" s="1050"/>
      <c r="CH8" s="1025">
        <v>-101</v>
      </c>
      <c r="CI8" s="1026"/>
      <c r="CJ8" s="1026"/>
      <c r="CK8" s="1026"/>
      <c r="CL8" s="1027"/>
      <c r="CM8" s="1025">
        <v>25</v>
      </c>
      <c r="CN8" s="1026"/>
      <c r="CO8" s="1026"/>
      <c r="CP8" s="1026"/>
      <c r="CQ8" s="1027"/>
      <c r="CR8" s="1025">
        <v>27</v>
      </c>
      <c r="CS8" s="1026"/>
      <c r="CT8" s="1026"/>
      <c r="CU8" s="1026"/>
      <c r="CV8" s="1027"/>
      <c r="CW8" s="1025">
        <v>85</v>
      </c>
      <c r="CX8" s="1026"/>
      <c r="CY8" s="1026"/>
      <c r="CZ8" s="1026"/>
      <c r="DA8" s="1027"/>
      <c r="DB8" s="1025" t="s">
        <v>495</v>
      </c>
      <c r="DC8" s="1026"/>
      <c r="DD8" s="1026"/>
      <c r="DE8" s="1026"/>
      <c r="DF8" s="1027"/>
      <c r="DG8" s="1025" t="s">
        <v>495</v>
      </c>
      <c r="DH8" s="1026"/>
      <c r="DI8" s="1026"/>
      <c r="DJ8" s="1026"/>
      <c r="DK8" s="1027"/>
      <c r="DL8" s="1025" t="s">
        <v>495</v>
      </c>
      <c r="DM8" s="1026"/>
      <c r="DN8" s="1026"/>
      <c r="DO8" s="1026"/>
      <c r="DP8" s="1027"/>
      <c r="DQ8" s="1025" t="s">
        <v>495</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565</v>
      </c>
      <c r="BT9" s="1029"/>
      <c r="BU9" s="1029"/>
      <c r="BV9" s="1029"/>
      <c r="BW9" s="1029"/>
      <c r="BX9" s="1029"/>
      <c r="BY9" s="1029"/>
      <c r="BZ9" s="1029"/>
      <c r="CA9" s="1029"/>
      <c r="CB9" s="1029"/>
      <c r="CC9" s="1029"/>
      <c r="CD9" s="1029"/>
      <c r="CE9" s="1029"/>
      <c r="CF9" s="1029"/>
      <c r="CG9" s="1050"/>
      <c r="CH9" s="1025">
        <v>0</v>
      </c>
      <c r="CI9" s="1026"/>
      <c r="CJ9" s="1026"/>
      <c r="CK9" s="1026"/>
      <c r="CL9" s="1027"/>
      <c r="CM9" s="1025">
        <v>0</v>
      </c>
      <c r="CN9" s="1026"/>
      <c r="CO9" s="1026"/>
      <c r="CP9" s="1026"/>
      <c r="CQ9" s="1027"/>
      <c r="CR9" s="1025" t="s">
        <v>566</v>
      </c>
      <c r="CS9" s="1026"/>
      <c r="CT9" s="1026"/>
      <c r="CU9" s="1026"/>
      <c r="CV9" s="1027"/>
      <c r="CW9" s="1025">
        <v>51</v>
      </c>
      <c r="CX9" s="1026"/>
      <c r="CY9" s="1026"/>
      <c r="CZ9" s="1026"/>
      <c r="DA9" s="1027"/>
      <c r="DB9" s="1025" t="s">
        <v>495</v>
      </c>
      <c r="DC9" s="1026"/>
      <c r="DD9" s="1026"/>
      <c r="DE9" s="1026"/>
      <c r="DF9" s="1027"/>
      <c r="DG9" s="1025" t="s">
        <v>495</v>
      </c>
      <c r="DH9" s="1026"/>
      <c r="DI9" s="1026"/>
      <c r="DJ9" s="1026"/>
      <c r="DK9" s="1027"/>
      <c r="DL9" s="1025" t="s">
        <v>495</v>
      </c>
      <c r="DM9" s="1026"/>
      <c r="DN9" s="1026"/>
      <c r="DO9" s="1026"/>
      <c r="DP9" s="1027"/>
      <c r="DQ9" s="1025" t="s">
        <v>495</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8491</v>
      </c>
      <c r="R23" s="1097"/>
      <c r="S23" s="1097"/>
      <c r="T23" s="1097"/>
      <c r="U23" s="1097"/>
      <c r="V23" s="1097">
        <v>7980</v>
      </c>
      <c r="W23" s="1097"/>
      <c r="X23" s="1097"/>
      <c r="Y23" s="1097"/>
      <c r="Z23" s="1097"/>
      <c r="AA23" s="1097">
        <v>511</v>
      </c>
      <c r="AB23" s="1097"/>
      <c r="AC23" s="1097"/>
      <c r="AD23" s="1097"/>
      <c r="AE23" s="1104"/>
      <c r="AF23" s="1105">
        <v>482</v>
      </c>
      <c r="AG23" s="1097"/>
      <c r="AH23" s="1097"/>
      <c r="AI23" s="1097"/>
      <c r="AJ23" s="1106"/>
      <c r="AK23" s="1107"/>
      <c r="AL23" s="1108"/>
      <c r="AM23" s="1108"/>
      <c r="AN23" s="1108"/>
      <c r="AO23" s="1108"/>
      <c r="AP23" s="1097">
        <v>5895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1573</v>
      </c>
      <c r="R28" s="1087"/>
      <c r="S28" s="1087"/>
      <c r="T28" s="1087"/>
      <c r="U28" s="1087"/>
      <c r="V28" s="1087">
        <v>1451</v>
      </c>
      <c r="W28" s="1087"/>
      <c r="X28" s="1087"/>
      <c r="Y28" s="1087"/>
      <c r="Z28" s="1087"/>
      <c r="AA28" s="1087">
        <v>122</v>
      </c>
      <c r="AB28" s="1087"/>
      <c r="AC28" s="1087"/>
      <c r="AD28" s="1087"/>
      <c r="AE28" s="1088"/>
      <c r="AF28" s="1089">
        <v>122</v>
      </c>
      <c r="AG28" s="1087"/>
      <c r="AH28" s="1087"/>
      <c r="AI28" s="1087"/>
      <c r="AJ28" s="1090"/>
      <c r="AK28" s="1078">
        <v>121</v>
      </c>
      <c r="AL28" s="1079"/>
      <c r="AM28" s="1079"/>
      <c r="AN28" s="1079"/>
      <c r="AO28" s="1079"/>
      <c r="AP28" s="1079">
        <v>11</v>
      </c>
      <c r="AQ28" s="1079"/>
      <c r="AR28" s="1079"/>
      <c r="AS28" s="1079"/>
      <c r="AT28" s="1079"/>
      <c r="AU28" s="1079" t="s">
        <v>566</v>
      </c>
      <c r="AV28" s="1079"/>
      <c r="AW28" s="1079"/>
      <c r="AX28" s="1079"/>
      <c r="AY28" s="1079"/>
      <c r="AZ28" s="1080" t="s">
        <v>495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1597</v>
      </c>
      <c r="R29" s="1075"/>
      <c r="S29" s="1075"/>
      <c r="T29" s="1075"/>
      <c r="U29" s="1075"/>
      <c r="V29" s="1075">
        <v>1593</v>
      </c>
      <c r="W29" s="1075"/>
      <c r="X29" s="1075"/>
      <c r="Y29" s="1075"/>
      <c r="Z29" s="1075"/>
      <c r="AA29" s="1075">
        <v>4</v>
      </c>
      <c r="AB29" s="1075"/>
      <c r="AC29" s="1075"/>
      <c r="AD29" s="1075"/>
      <c r="AE29" s="1076"/>
      <c r="AF29" s="1071">
        <v>4</v>
      </c>
      <c r="AG29" s="1072"/>
      <c r="AH29" s="1072"/>
      <c r="AI29" s="1072"/>
      <c r="AJ29" s="1073"/>
      <c r="AK29" s="1016">
        <v>253</v>
      </c>
      <c r="AL29" s="1007"/>
      <c r="AM29" s="1007"/>
      <c r="AN29" s="1007"/>
      <c r="AO29" s="1007"/>
      <c r="AP29" s="1007" t="s">
        <v>566</v>
      </c>
      <c r="AQ29" s="1007"/>
      <c r="AR29" s="1007"/>
      <c r="AS29" s="1007"/>
      <c r="AT29" s="1007"/>
      <c r="AU29" s="1007" t="s">
        <v>566</v>
      </c>
      <c r="AV29" s="1007"/>
      <c r="AW29" s="1007"/>
      <c r="AX29" s="1007"/>
      <c r="AY29" s="1007"/>
      <c r="AZ29" s="1077" t="s">
        <v>495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212</v>
      </c>
      <c r="R30" s="1075"/>
      <c r="S30" s="1075"/>
      <c r="T30" s="1075"/>
      <c r="U30" s="1075"/>
      <c r="V30" s="1075">
        <v>207</v>
      </c>
      <c r="W30" s="1075"/>
      <c r="X30" s="1075"/>
      <c r="Y30" s="1075"/>
      <c r="Z30" s="1075"/>
      <c r="AA30" s="1075">
        <v>5</v>
      </c>
      <c r="AB30" s="1075"/>
      <c r="AC30" s="1075"/>
      <c r="AD30" s="1075"/>
      <c r="AE30" s="1076"/>
      <c r="AF30" s="1071">
        <v>5</v>
      </c>
      <c r="AG30" s="1072"/>
      <c r="AH30" s="1072"/>
      <c r="AI30" s="1072"/>
      <c r="AJ30" s="1073"/>
      <c r="AK30" s="1016">
        <v>77</v>
      </c>
      <c r="AL30" s="1007"/>
      <c r="AM30" s="1007"/>
      <c r="AN30" s="1007"/>
      <c r="AO30" s="1007"/>
      <c r="AP30" s="1007" t="s">
        <v>566</v>
      </c>
      <c r="AQ30" s="1007"/>
      <c r="AR30" s="1007"/>
      <c r="AS30" s="1007"/>
      <c r="AT30" s="1007"/>
      <c r="AU30" s="1007" t="s">
        <v>566</v>
      </c>
      <c r="AV30" s="1007"/>
      <c r="AW30" s="1007"/>
      <c r="AX30" s="1007"/>
      <c r="AY30" s="1007"/>
      <c r="AZ30" s="1077" t="s">
        <v>495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196</v>
      </c>
      <c r="R31" s="1075"/>
      <c r="S31" s="1075"/>
      <c r="T31" s="1075"/>
      <c r="U31" s="1075"/>
      <c r="V31" s="1075">
        <v>180</v>
      </c>
      <c r="W31" s="1075"/>
      <c r="X31" s="1075"/>
      <c r="Y31" s="1075"/>
      <c r="Z31" s="1075"/>
      <c r="AA31" s="1075">
        <v>16</v>
      </c>
      <c r="AB31" s="1075"/>
      <c r="AC31" s="1075"/>
      <c r="AD31" s="1075"/>
      <c r="AE31" s="1076"/>
      <c r="AF31" s="1071">
        <v>693</v>
      </c>
      <c r="AG31" s="1072"/>
      <c r="AH31" s="1072"/>
      <c r="AI31" s="1072"/>
      <c r="AJ31" s="1073"/>
      <c r="AK31" s="1016">
        <v>2</v>
      </c>
      <c r="AL31" s="1007"/>
      <c r="AM31" s="1007"/>
      <c r="AN31" s="1007"/>
      <c r="AO31" s="1007"/>
      <c r="AP31" s="1007">
        <v>617</v>
      </c>
      <c r="AQ31" s="1007"/>
      <c r="AR31" s="1007"/>
      <c r="AS31" s="1007"/>
      <c r="AT31" s="1007"/>
      <c r="AU31" s="1007">
        <v>160</v>
      </c>
      <c r="AV31" s="1007"/>
      <c r="AW31" s="1007"/>
      <c r="AX31" s="1007"/>
      <c r="AY31" s="1007"/>
      <c r="AZ31" s="1077" t="s">
        <v>495</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509</v>
      </c>
      <c r="R32" s="1075"/>
      <c r="S32" s="1075"/>
      <c r="T32" s="1075"/>
      <c r="U32" s="1075"/>
      <c r="V32" s="1075">
        <v>588</v>
      </c>
      <c r="W32" s="1075"/>
      <c r="X32" s="1075"/>
      <c r="Y32" s="1075"/>
      <c r="Z32" s="1075"/>
      <c r="AA32" s="1075">
        <v>-79</v>
      </c>
      <c r="AB32" s="1075"/>
      <c r="AC32" s="1075"/>
      <c r="AD32" s="1075"/>
      <c r="AE32" s="1076"/>
      <c r="AF32" s="1071">
        <v>34</v>
      </c>
      <c r="AG32" s="1072"/>
      <c r="AH32" s="1072"/>
      <c r="AI32" s="1072"/>
      <c r="AJ32" s="1073"/>
      <c r="AK32" s="1016">
        <v>182</v>
      </c>
      <c r="AL32" s="1007"/>
      <c r="AM32" s="1007"/>
      <c r="AN32" s="1007"/>
      <c r="AO32" s="1007"/>
      <c r="AP32" s="1007">
        <v>393</v>
      </c>
      <c r="AQ32" s="1007"/>
      <c r="AR32" s="1007"/>
      <c r="AS32" s="1007"/>
      <c r="AT32" s="1007"/>
      <c r="AU32" s="1007">
        <v>368</v>
      </c>
      <c r="AV32" s="1007"/>
      <c r="AW32" s="1007"/>
      <c r="AX32" s="1007"/>
      <c r="AY32" s="1007"/>
      <c r="AZ32" s="1077" t="s">
        <v>495</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67</v>
      </c>
      <c r="R33" s="1075"/>
      <c r="S33" s="1075"/>
      <c r="T33" s="1075"/>
      <c r="U33" s="1075"/>
      <c r="V33" s="1075">
        <v>53</v>
      </c>
      <c r="W33" s="1075"/>
      <c r="X33" s="1075"/>
      <c r="Y33" s="1075"/>
      <c r="Z33" s="1075"/>
      <c r="AA33" s="1075">
        <v>14</v>
      </c>
      <c r="AB33" s="1075"/>
      <c r="AC33" s="1075"/>
      <c r="AD33" s="1075"/>
      <c r="AE33" s="1076"/>
      <c r="AF33" s="1071">
        <v>14</v>
      </c>
      <c r="AG33" s="1072"/>
      <c r="AH33" s="1072"/>
      <c r="AI33" s="1072"/>
      <c r="AJ33" s="1073"/>
      <c r="AK33" s="1016">
        <v>50</v>
      </c>
      <c r="AL33" s="1007"/>
      <c r="AM33" s="1007"/>
      <c r="AN33" s="1007"/>
      <c r="AO33" s="1007"/>
      <c r="AP33" s="1007">
        <v>126</v>
      </c>
      <c r="AQ33" s="1007"/>
      <c r="AR33" s="1007"/>
      <c r="AS33" s="1007"/>
      <c r="AT33" s="1007"/>
      <c r="AU33" s="1007">
        <v>126</v>
      </c>
      <c r="AV33" s="1007"/>
      <c r="AW33" s="1007"/>
      <c r="AX33" s="1007"/>
      <c r="AY33" s="1007"/>
      <c r="AZ33" s="1077" t="s">
        <v>495</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398</v>
      </c>
      <c r="C34" s="1067"/>
      <c r="D34" s="1067"/>
      <c r="E34" s="1067"/>
      <c r="F34" s="1067"/>
      <c r="G34" s="1067"/>
      <c r="H34" s="1067"/>
      <c r="I34" s="1067"/>
      <c r="J34" s="1067"/>
      <c r="K34" s="1067"/>
      <c r="L34" s="1067"/>
      <c r="M34" s="1067"/>
      <c r="N34" s="1067"/>
      <c r="O34" s="1067"/>
      <c r="P34" s="1068"/>
      <c r="Q34" s="1074">
        <v>79</v>
      </c>
      <c r="R34" s="1075"/>
      <c r="S34" s="1075"/>
      <c r="T34" s="1075"/>
      <c r="U34" s="1075"/>
      <c r="V34" s="1075">
        <v>62</v>
      </c>
      <c r="W34" s="1075"/>
      <c r="X34" s="1075"/>
      <c r="Y34" s="1075"/>
      <c r="Z34" s="1075"/>
      <c r="AA34" s="1075">
        <v>17</v>
      </c>
      <c r="AB34" s="1075"/>
      <c r="AC34" s="1075"/>
      <c r="AD34" s="1075"/>
      <c r="AE34" s="1076"/>
      <c r="AF34" s="1071">
        <v>17</v>
      </c>
      <c r="AG34" s="1072"/>
      <c r="AH34" s="1072"/>
      <c r="AI34" s="1072"/>
      <c r="AJ34" s="1073"/>
      <c r="AK34" s="1016">
        <v>55</v>
      </c>
      <c r="AL34" s="1007"/>
      <c r="AM34" s="1007"/>
      <c r="AN34" s="1007"/>
      <c r="AO34" s="1007"/>
      <c r="AP34" s="1007">
        <v>278</v>
      </c>
      <c r="AQ34" s="1007"/>
      <c r="AR34" s="1007"/>
      <c r="AS34" s="1007"/>
      <c r="AT34" s="1007"/>
      <c r="AU34" s="1007">
        <v>278</v>
      </c>
      <c r="AV34" s="1007"/>
      <c r="AW34" s="1007"/>
      <c r="AX34" s="1007"/>
      <c r="AY34" s="1007"/>
      <c r="AZ34" s="1077" t="s">
        <v>495</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399</v>
      </c>
      <c r="C35" s="1067"/>
      <c r="D35" s="1067"/>
      <c r="E35" s="1067"/>
      <c r="F35" s="1067"/>
      <c r="G35" s="1067"/>
      <c r="H35" s="1067"/>
      <c r="I35" s="1067"/>
      <c r="J35" s="1067"/>
      <c r="K35" s="1067"/>
      <c r="L35" s="1067"/>
      <c r="M35" s="1067"/>
      <c r="N35" s="1067"/>
      <c r="O35" s="1067"/>
      <c r="P35" s="1068"/>
      <c r="Q35" s="1074">
        <v>132</v>
      </c>
      <c r="R35" s="1075"/>
      <c r="S35" s="1075"/>
      <c r="T35" s="1075"/>
      <c r="U35" s="1075"/>
      <c r="V35" s="1075">
        <v>116</v>
      </c>
      <c r="W35" s="1075"/>
      <c r="X35" s="1075"/>
      <c r="Y35" s="1075"/>
      <c r="Z35" s="1075"/>
      <c r="AA35" s="1075">
        <v>17</v>
      </c>
      <c r="AB35" s="1075"/>
      <c r="AC35" s="1075"/>
      <c r="AD35" s="1075"/>
      <c r="AE35" s="1076"/>
      <c r="AF35" s="1071">
        <v>17</v>
      </c>
      <c r="AG35" s="1072"/>
      <c r="AH35" s="1072"/>
      <c r="AI35" s="1072"/>
      <c r="AJ35" s="1073"/>
      <c r="AK35" s="1016">
        <v>62</v>
      </c>
      <c r="AL35" s="1007"/>
      <c r="AM35" s="1007"/>
      <c r="AN35" s="1007"/>
      <c r="AO35" s="1007"/>
      <c r="AP35" s="1007">
        <v>660</v>
      </c>
      <c r="AQ35" s="1007"/>
      <c r="AR35" s="1007"/>
      <c r="AS35" s="1007"/>
      <c r="AT35" s="1007"/>
      <c r="AU35" s="1007">
        <v>660</v>
      </c>
      <c r="AV35" s="1007"/>
      <c r="AW35" s="1007"/>
      <c r="AX35" s="1007"/>
      <c r="AY35" s="1007"/>
      <c r="AZ35" s="1077" t="s">
        <v>495</v>
      </c>
      <c r="BA35" s="1077"/>
      <c r="BB35" s="1077"/>
      <c r="BC35" s="1077"/>
      <c r="BD35" s="1077"/>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400</v>
      </c>
      <c r="C36" s="1067"/>
      <c r="D36" s="1067"/>
      <c r="E36" s="1067"/>
      <c r="F36" s="1067"/>
      <c r="G36" s="1067"/>
      <c r="H36" s="1067"/>
      <c r="I36" s="1067"/>
      <c r="J36" s="1067"/>
      <c r="K36" s="1067"/>
      <c r="L36" s="1067"/>
      <c r="M36" s="1067"/>
      <c r="N36" s="1067"/>
      <c r="O36" s="1067"/>
      <c r="P36" s="1068"/>
      <c r="Q36" s="1074">
        <v>18</v>
      </c>
      <c r="R36" s="1075"/>
      <c r="S36" s="1075"/>
      <c r="T36" s="1075"/>
      <c r="U36" s="1075"/>
      <c r="V36" s="1075">
        <v>11</v>
      </c>
      <c r="W36" s="1075"/>
      <c r="X36" s="1075"/>
      <c r="Y36" s="1075"/>
      <c r="Z36" s="1075"/>
      <c r="AA36" s="1075">
        <v>6</v>
      </c>
      <c r="AB36" s="1075"/>
      <c r="AC36" s="1075"/>
      <c r="AD36" s="1075"/>
      <c r="AE36" s="1076"/>
      <c r="AF36" s="1071">
        <v>6</v>
      </c>
      <c r="AG36" s="1072"/>
      <c r="AH36" s="1072"/>
      <c r="AI36" s="1072"/>
      <c r="AJ36" s="1073"/>
      <c r="AK36" s="1016">
        <v>11</v>
      </c>
      <c r="AL36" s="1007"/>
      <c r="AM36" s="1007"/>
      <c r="AN36" s="1007"/>
      <c r="AO36" s="1007"/>
      <c r="AP36" s="1007">
        <v>28</v>
      </c>
      <c r="AQ36" s="1007"/>
      <c r="AR36" s="1007"/>
      <c r="AS36" s="1007"/>
      <c r="AT36" s="1007"/>
      <c r="AU36" s="1007">
        <v>28</v>
      </c>
      <c r="AV36" s="1007"/>
      <c r="AW36" s="1007"/>
      <c r="AX36" s="1007"/>
      <c r="AY36" s="1007"/>
      <c r="AZ36" s="1077" t="s">
        <v>495</v>
      </c>
      <c r="BA36" s="1077"/>
      <c r="BB36" s="1077"/>
      <c r="BC36" s="1077"/>
      <c r="BD36" s="1077"/>
      <c r="BE36" s="1008" t="s">
        <v>397</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401</v>
      </c>
      <c r="C37" s="1067"/>
      <c r="D37" s="1067"/>
      <c r="E37" s="1067"/>
      <c r="F37" s="1067"/>
      <c r="G37" s="1067"/>
      <c r="H37" s="1067"/>
      <c r="I37" s="1067"/>
      <c r="J37" s="1067"/>
      <c r="K37" s="1067"/>
      <c r="L37" s="1067"/>
      <c r="M37" s="1067"/>
      <c r="N37" s="1067"/>
      <c r="O37" s="1067"/>
      <c r="P37" s="1068"/>
      <c r="Q37" s="1074">
        <v>45</v>
      </c>
      <c r="R37" s="1075"/>
      <c r="S37" s="1075"/>
      <c r="T37" s="1075"/>
      <c r="U37" s="1075"/>
      <c r="V37" s="1075">
        <v>29</v>
      </c>
      <c r="W37" s="1075"/>
      <c r="X37" s="1075"/>
      <c r="Y37" s="1075"/>
      <c r="Z37" s="1075"/>
      <c r="AA37" s="1075">
        <v>16</v>
      </c>
      <c r="AB37" s="1075"/>
      <c r="AC37" s="1075"/>
      <c r="AD37" s="1075"/>
      <c r="AE37" s="1076"/>
      <c r="AF37" s="1071">
        <v>16</v>
      </c>
      <c r="AG37" s="1072"/>
      <c r="AH37" s="1072"/>
      <c r="AI37" s="1072"/>
      <c r="AJ37" s="1073"/>
      <c r="AK37" s="1016">
        <v>22</v>
      </c>
      <c r="AL37" s="1007"/>
      <c r="AM37" s="1007"/>
      <c r="AN37" s="1007"/>
      <c r="AO37" s="1007"/>
      <c r="AP37" s="1007">
        <v>59</v>
      </c>
      <c r="AQ37" s="1007"/>
      <c r="AR37" s="1007"/>
      <c r="AS37" s="1007"/>
      <c r="AT37" s="1007"/>
      <c r="AU37" s="1007">
        <v>59</v>
      </c>
      <c r="AV37" s="1007"/>
      <c r="AW37" s="1007"/>
      <c r="AX37" s="1007"/>
      <c r="AY37" s="1007"/>
      <c r="AZ37" s="1077" t="s">
        <v>495</v>
      </c>
      <c r="BA37" s="1077"/>
      <c r="BB37" s="1077"/>
      <c r="BC37" s="1077"/>
      <c r="BD37" s="1077"/>
      <c r="BE37" s="1008" t="s">
        <v>397</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t="s">
        <v>402</v>
      </c>
      <c r="C38" s="1067"/>
      <c r="D38" s="1067"/>
      <c r="E38" s="1067"/>
      <c r="F38" s="1067"/>
      <c r="G38" s="1067"/>
      <c r="H38" s="1067"/>
      <c r="I38" s="1067"/>
      <c r="J38" s="1067"/>
      <c r="K38" s="1067"/>
      <c r="L38" s="1067"/>
      <c r="M38" s="1067"/>
      <c r="N38" s="1067"/>
      <c r="O38" s="1067"/>
      <c r="P38" s="1068"/>
      <c r="Q38" s="1074">
        <v>13</v>
      </c>
      <c r="R38" s="1075"/>
      <c r="S38" s="1075"/>
      <c r="T38" s="1075"/>
      <c r="U38" s="1075"/>
      <c r="V38" s="1075">
        <v>7</v>
      </c>
      <c r="W38" s="1075"/>
      <c r="X38" s="1075"/>
      <c r="Y38" s="1075"/>
      <c r="Z38" s="1075"/>
      <c r="AA38" s="1075">
        <v>7</v>
      </c>
      <c r="AB38" s="1075"/>
      <c r="AC38" s="1075"/>
      <c r="AD38" s="1075"/>
      <c r="AE38" s="1076"/>
      <c r="AF38" s="1071">
        <v>7</v>
      </c>
      <c r="AG38" s="1072"/>
      <c r="AH38" s="1072"/>
      <c r="AI38" s="1072"/>
      <c r="AJ38" s="1073"/>
      <c r="AK38" s="1016">
        <v>6</v>
      </c>
      <c r="AL38" s="1007"/>
      <c r="AM38" s="1007"/>
      <c r="AN38" s="1007"/>
      <c r="AO38" s="1007"/>
      <c r="AP38" s="1007">
        <v>6</v>
      </c>
      <c r="AQ38" s="1007"/>
      <c r="AR38" s="1007"/>
      <c r="AS38" s="1007"/>
      <c r="AT38" s="1007"/>
      <c r="AU38" s="1007">
        <v>6</v>
      </c>
      <c r="AV38" s="1007"/>
      <c r="AW38" s="1007"/>
      <c r="AX38" s="1007"/>
      <c r="AY38" s="1007"/>
      <c r="AZ38" s="1077" t="s">
        <v>495</v>
      </c>
      <c r="BA38" s="1077"/>
      <c r="BB38" s="1077"/>
      <c r="BC38" s="1077"/>
      <c r="BD38" s="1077"/>
      <c r="BE38" s="1008" t="s">
        <v>397</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t="s">
        <v>403</v>
      </c>
      <c r="C39" s="1067"/>
      <c r="D39" s="1067"/>
      <c r="E39" s="1067"/>
      <c r="F39" s="1067"/>
      <c r="G39" s="1067"/>
      <c r="H39" s="1067"/>
      <c r="I39" s="1067"/>
      <c r="J39" s="1067"/>
      <c r="K39" s="1067"/>
      <c r="L39" s="1067"/>
      <c r="M39" s="1067"/>
      <c r="N39" s="1067"/>
      <c r="O39" s="1067"/>
      <c r="P39" s="1068"/>
      <c r="Q39" s="1074">
        <v>19</v>
      </c>
      <c r="R39" s="1075"/>
      <c r="S39" s="1075"/>
      <c r="T39" s="1075"/>
      <c r="U39" s="1075"/>
      <c r="V39" s="1075">
        <v>14</v>
      </c>
      <c r="W39" s="1075"/>
      <c r="X39" s="1075"/>
      <c r="Y39" s="1075"/>
      <c r="Z39" s="1075"/>
      <c r="AA39" s="1075">
        <v>5</v>
      </c>
      <c r="AB39" s="1075"/>
      <c r="AC39" s="1075"/>
      <c r="AD39" s="1075"/>
      <c r="AE39" s="1076"/>
      <c r="AF39" s="1071">
        <v>5</v>
      </c>
      <c r="AG39" s="1072"/>
      <c r="AH39" s="1072"/>
      <c r="AI39" s="1072"/>
      <c r="AJ39" s="1073"/>
      <c r="AK39" s="1016">
        <v>13</v>
      </c>
      <c r="AL39" s="1007"/>
      <c r="AM39" s="1007"/>
      <c r="AN39" s="1007"/>
      <c r="AO39" s="1007"/>
      <c r="AP39" s="1007">
        <v>45</v>
      </c>
      <c r="AQ39" s="1007"/>
      <c r="AR39" s="1007"/>
      <c r="AS39" s="1007"/>
      <c r="AT39" s="1007"/>
      <c r="AU39" s="1007">
        <v>45</v>
      </c>
      <c r="AV39" s="1007"/>
      <c r="AW39" s="1007"/>
      <c r="AX39" s="1007"/>
      <c r="AY39" s="1007"/>
      <c r="AZ39" s="1077" t="s">
        <v>495</v>
      </c>
      <c r="BA39" s="1077"/>
      <c r="BB39" s="1077"/>
      <c r="BC39" s="1077"/>
      <c r="BD39" s="1077"/>
      <c r="BE39" s="1008" t="s">
        <v>397</v>
      </c>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405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939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407</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408</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2</v>
      </c>
      <c r="R68" s="1018"/>
      <c r="S68" s="1018"/>
      <c r="T68" s="1018"/>
      <c r="U68" s="1018"/>
      <c r="V68" s="1018">
        <v>1</v>
      </c>
      <c r="W68" s="1018"/>
      <c r="X68" s="1018"/>
      <c r="Y68" s="1018"/>
      <c r="Z68" s="1018"/>
      <c r="AA68" s="1018">
        <v>1</v>
      </c>
      <c r="AB68" s="1018"/>
      <c r="AC68" s="1018"/>
      <c r="AD68" s="1018"/>
      <c r="AE68" s="1018"/>
      <c r="AF68" s="1018">
        <v>1</v>
      </c>
      <c r="AG68" s="1018"/>
      <c r="AH68" s="1018"/>
      <c r="AI68" s="1018"/>
      <c r="AJ68" s="1018"/>
      <c r="AK68" s="1018" t="s">
        <v>566</v>
      </c>
      <c r="AL68" s="1018"/>
      <c r="AM68" s="1018"/>
      <c r="AN68" s="1018"/>
      <c r="AO68" s="1018"/>
      <c r="AP68" s="1018" t="s">
        <v>566</v>
      </c>
      <c r="AQ68" s="1018"/>
      <c r="AR68" s="1018"/>
      <c r="AS68" s="1018"/>
      <c r="AT68" s="1018"/>
      <c r="AU68" s="1018" t="s">
        <v>566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4557</v>
      </c>
      <c r="R69" s="1007"/>
      <c r="S69" s="1007"/>
      <c r="T69" s="1007"/>
      <c r="U69" s="1007"/>
      <c r="V69" s="1007">
        <v>3585</v>
      </c>
      <c r="W69" s="1007"/>
      <c r="X69" s="1007"/>
      <c r="Y69" s="1007"/>
      <c r="Z69" s="1007"/>
      <c r="AA69" s="1007">
        <v>972</v>
      </c>
      <c r="AB69" s="1007"/>
      <c r="AC69" s="1007"/>
      <c r="AD69" s="1007"/>
      <c r="AE69" s="1007"/>
      <c r="AF69" s="1007">
        <v>972</v>
      </c>
      <c r="AG69" s="1007"/>
      <c r="AH69" s="1007"/>
      <c r="AI69" s="1007"/>
      <c r="AJ69" s="1007"/>
      <c r="AK69" s="1007">
        <v>2</v>
      </c>
      <c r="AL69" s="1007"/>
      <c r="AM69" s="1007"/>
      <c r="AN69" s="1007"/>
      <c r="AO69" s="1007"/>
      <c r="AP69" s="1007" t="s">
        <v>566</v>
      </c>
      <c r="AQ69" s="1007"/>
      <c r="AR69" s="1007"/>
      <c r="AS69" s="1007"/>
      <c r="AT69" s="1007"/>
      <c r="AU69" s="1007" t="s">
        <v>566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101</v>
      </c>
      <c r="R70" s="1007"/>
      <c r="S70" s="1007"/>
      <c r="T70" s="1007"/>
      <c r="U70" s="1007"/>
      <c r="V70" s="1007">
        <v>70</v>
      </c>
      <c r="W70" s="1007"/>
      <c r="X70" s="1007"/>
      <c r="Y70" s="1007"/>
      <c r="Z70" s="1007"/>
      <c r="AA70" s="1007">
        <v>31</v>
      </c>
      <c r="AB70" s="1007"/>
      <c r="AC70" s="1007"/>
      <c r="AD70" s="1007"/>
      <c r="AE70" s="1007"/>
      <c r="AF70" s="1007">
        <v>31</v>
      </c>
      <c r="AG70" s="1007"/>
      <c r="AH70" s="1007"/>
      <c r="AI70" s="1007"/>
      <c r="AJ70" s="1007"/>
      <c r="AK70" s="1007" t="s">
        <v>566</v>
      </c>
      <c r="AL70" s="1007"/>
      <c r="AM70" s="1007"/>
      <c r="AN70" s="1007"/>
      <c r="AO70" s="1007"/>
      <c r="AP70" s="1007" t="s">
        <v>566</v>
      </c>
      <c r="AQ70" s="1007"/>
      <c r="AR70" s="1007"/>
      <c r="AS70" s="1007"/>
      <c r="AT70" s="1007"/>
      <c r="AU70" s="1007" t="s">
        <v>566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157</v>
      </c>
      <c r="R71" s="1007"/>
      <c r="S71" s="1007"/>
      <c r="T71" s="1007"/>
      <c r="U71" s="1007"/>
      <c r="V71" s="1007">
        <v>137</v>
      </c>
      <c r="W71" s="1007"/>
      <c r="X71" s="1007"/>
      <c r="Y71" s="1007"/>
      <c r="Z71" s="1007"/>
      <c r="AA71" s="1007">
        <v>20</v>
      </c>
      <c r="AB71" s="1007"/>
      <c r="AC71" s="1007"/>
      <c r="AD71" s="1007"/>
      <c r="AE71" s="1007"/>
      <c r="AF71" s="1007">
        <v>20</v>
      </c>
      <c r="AG71" s="1007"/>
      <c r="AH71" s="1007"/>
      <c r="AI71" s="1007"/>
      <c r="AJ71" s="1007"/>
      <c r="AK71" s="1007" t="s">
        <v>566</v>
      </c>
      <c r="AL71" s="1007"/>
      <c r="AM71" s="1007"/>
      <c r="AN71" s="1007"/>
      <c r="AO71" s="1007"/>
      <c r="AP71" s="1007" t="s">
        <v>566</v>
      </c>
      <c r="AQ71" s="1007"/>
      <c r="AR71" s="1007"/>
      <c r="AS71" s="1007"/>
      <c r="AT71" s="1007"/>
      <c r="AU71" s="1007" t="s">
        <v>566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807</v>
      </c>
      <c r="R72" s="1007"/>
      <c r="S72" s="1007"/>
      <c r="T72" s="1007"/>
      <c r="U72" s="1007"/>
      <c r="V72" s="1007">
        <v>720</v>
      </c>
      <c r="W72" s="1007"/>
      <c r="X72" s="1007"/>
      <c r="Y72" s="1007"/>
      <c r="Z72" s="1007"/>
      <c r="AA72" s="1007">
        <v>87</v>
      </c>
      <c r="AB72" s="1007"/>
      <c r="AC72" s="1007"/>
      <c r="AD72" s="1007"/>
      <c r="AE72" s="1007"/>
      <c r="AF72" s="1007">
        <v>85</v>
      </c>
      <c r="AG72" s="1007"/>
      <c r="AH72" s="1007"/>
      <c r="AI72" s="1007"/>
      <c r="AJ72" s="1007"/>
      <c r="AK72" s="1007">
        <v>5</v>
      </c>
      <c r="AL72" s="1007"/>
      <c r="AM72" s="1007"/>
      <c r="AN72" s="1007"/>
      <c r="AO72" s="1007"/>
      <c r="AP72" s="1007" t="s">
        <v>566</v>
      </c>
      <c r="AQ72" s="1007"/>
      <c r="AR72" s="1007"/>
      <c r="AS72" s="1007"/>
      <c r="AT72" s="1007"/>
      <c r="AU72" s="1007" t="s">
        <v>566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649</v>
      </c>
      <c r="R73" s="1007"/>
      <c r="S73" s="1007"/>
      <c r="T73" s="1007"/>
      <c r="U73" s="1007"/>
      <c r="V73" s="1007">
        <v>594</v>
      </c>
      <c r="W73" s="1007"/>
      <c r="X73" s="1007"/>
      <c r="Y73" s="1007"/>
      <c r="Z73" s="1007"/>
      <c r="AA73" s="1007">
        <v>55</v>
      </c>
      <c r="AB73" s="1007"/>
      <c r="AC73" s="1007"/>
      <c r="AD73" s="1007"/>
      <c r="AE73" s="1007"/>
      <c r="AF73" s="1007">
        <v>55</v>
      </c>
      <c r="AG73" s="1007"/>
      <c r="AH73" s="1007"/>
      <c r="AI73" s="1007"/>
      <c r="AJ73" s="1007"/>
      <c r="AK73" s="1007" t="s">
        <v>566</v>
      </c>
      <c r="AL73" s="1007"/>
      <c r="AM73" s="1007"/>
      <c r="AN73" s="1007"/>
      <c r="AO73" s="1007"/>
      <c r="AP73" s="1007" t="s">
        <v>566</v>
      </c>
      <c r="AQ73" s="1007"/>
      <c r="AR73" s="1007"/>
      <c r="AS73" s="1007"/>
      <c r="AT73" s="1007"/>
      <c r="AU73" s="1007" t="s">
        <v>566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80</v>
      </c>
      <c r="R74" s="1007"/>
      <c r="S74" s="1007"/>
      <c r="T74" s="1007"/>
      <c r="U74" s="1007"/>
      <c r="V74" s="1007">
        <v>73</v>
      </c>
      <c r="W74" s="1007"/>
      <c r="X74" s="1007"/>
      <c r="Y74" s="1007"/>
      <c r="Z74" s="1007"/>
      <c r="AA74" s="1007">
        <v>7</v>
      </c>
      <c r="AB74" s="1007"/>
      <c r="AC74" s="1007"/>
      <c r="AD74" s="1007"/>
      <c r="AE74" s="1007"/>
      <c r="AF74" s="1007">
        <v>7</v>
      </c>
      <c r="AG74" s="1007"/>
      <c r="AH74" s="1007"/>
      <c r="AI74" s="1007"/>
      <c r="AJ74" s="1007"/>
      <c r="AK74" s="1007">
        <v>20</v>
      </c>
      <c r="AL74" s="1007"/>
      <c r="AM74" s="1007"/>
      <c r="AN74" s="1007"/>
      <c r="AO74" s="1007"/>
      <c r="AP74" s="1007" t="s">
        <v>566</v>
      </c>
      <c r="AQ74" s="1007"/>
      <c r="AR74" s="1007"/>
      <c r="AS74" s="1007"/>
      <c r="AT74" s="1007"/>
      <c r="AU74" s="1007" t="s">
        <v>566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561</v>
      </c>
      <c r="C75" s="1011"/>
      <c r="D75" s="1011"/>
      <c r="E75" s="1011"/>
      <c r="F75" s="1011"/>
      <c r="G75" s="1011"/>
      <c r="H75" s="1011"/>
      <c r="I75" s="1011"/>
      <c r="J75" s="1011"/>
      <c r="K75" s="1011"/>
      <c r="L75" s="1011"/>
      <c r="M75" s="1011"/>
      <c r="N75" s="1011"/>
      <c r="O75" s="1011"/>
      <c r="P75" s="1012"/>
      <c r="Q75" s="1014">
        <v>141377</v>
      </c>
      <c r="R75" s="1015"/>
      <c r="S75" s="1015"/>
      <c r="T75" s="1015"/>
      <c r="U75" s="1016"/>
      <c r="V75" s="1017">
        <v>138807</v>
      </c>
      <c r="W75" s="1015"/>
      <c r="X75" s="1015"/>
      <c r="Y75" s="1015"/>
      <c r="Z75" s="1016"/>
      <c r="AA75" s="1017">
        <v>2570</v>
      </c>
      <c r="AB75" s="1015"/>
      <c r="AC75" s="1015"/>
      <c r="AD75" s="1015"/>
      <c r="AE75" s="1016"/>
      <c r="AF75" s="1017">
        <v>2570</v>
      </c>
      <c r="AG75" s="1015"/>
      <c r="AH75" s="1015"/>
      <c r="AI75" s="1015"/>
      <c r="AJ75" s="1016"/>
      <c r="AK75" s="1017" t="s">
        <v>566</v>
      </c>
      <c r="AL75" s="1015"/>
      <c r="AM75" s="1015"/>
      <c r="AN75" s="1015"/>
      <c r="AO75" s="1016"/>
      <c r="AP75" s="1017" t="s">
        <v>566</v>
      </c>
      <c r="AQ75" s="1015"/>
      <c r="AR75" s="1015"/>
      <c r="AS75" s="1015"/>
      <c r="AT75" s="1016"/>
      <c r="AU75" s="1017" t="s">
        <v>566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562</v>
      </c>
      <c r="C76" s="1011"/>
      <c r="D76" s="1011"/>
      <c r="E76" s="1011"/>
      <c r="F76" s="1011"/>
      <c r="G76" s="1011"/>
      <c r="H76" s="1011"/>
      <c r="I76" s="1011"/>
      <c r="J76" s="1011"/>
      <c r="K76" s="1011"/>
      <c r="L76" s="1011"/>
      <c r="M76" s="1011"/>
      <c r="N76" s="1011"/>
      <c r="O76" s="1011"/>
      <c r="P76" s="1012"/>
      <c r="Q76" s="1014">
        <v>185</v>
      </c>
      <c r="R76" s="1015"/>
      <c r="S76" s="1015"/>
      <c r="T76" s="1015"/>
      <c r="U76" s="1016"/>
      <c r="V76" s="1017">
        <v>181</v>
      </c>
      <c r="W76" s="1015"/>
      <c r="X76" s="1015"/>
      <c r="Y76" s="1015"/>
      <c r="Z76" s="1016"/>
      <c r="AA76" s="1017">
        <v>4</v>
      </c>
      <c r="AB76" s="1015"/>
      <c r="AC76" s="1015"/>
      <c r="AD76" s="1015"/>
      <c r="AE76" s="1016"/>
      <c r="AF76" s="1017">
        <v>4</v>
      </c>
      <c r="AG76" s="1015"/>
      <c r="AH76" s="1015"/>
      <c r="AI76" s="1015"/>
      <c r="AJ76" s="1016"/>
      <c r="AK76" s="1017" t="s">
        <v>566</v>
      </c>
      <c r="AL76" s="1015"/>
      <c r="AM76" s="1015"/>
      <c r="AN76" s="1015"/>
      <c r="AO76" s="1016"/>
      <c r="AP76" s="1017" t="s">
        <v>566</v>
      </c>
      <c r="AQ76" s="1015"/>
      <c r="AR76" s="1015"/>
      <c r="AS76" s="1015"/>
      <c r="AT76" s="1016"/>
      <c r="AU76" s="1017" t="s">
        <v>566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410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418</v>
      </c>
      <c r="AB109" s="932"/>
      <c r="AC109" s="932"/>
      <c r="AD109" s="932"/>
      <c r="AE109" s="933"/>
      <c r="AF109" s="934" t="s">
        <v>419</v>
      </c>
      <c r="AG109" s="932"/>
      <c r="AH109" s="932"/>
      <c r="AI109" s="932"/>
      <c r="AJ109" s="933"/>
      <c r="AK109" s="934" t="s">
        <v>295</v>
      </c>
      <c r="AL109" s="932"/>
      <c r="AM109" s="932"/>
      <c r="AN109" s="932"/>
      <c r="AO109" s="933"/>
      <c r="AP109" s="934" t="s">
        <v>420</v>
      </c>
      <c r="AQ109" s="932"/>
      <c r="AR109" s="932"/>
      <c r="AS109" s="932"/>
      <c r="AT109" s="965"/>
      <c r="AU109" s="931" t="s">
        <v>417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418</v>
      </c>
      <c r="BR109" s="932"/>
      <c r="BS109" s="932"/>
      <c r="BT109" s="932"/>
      <c r="BU109" s="933"/>
      <c r="BV109" s="934" t="s">
        <v>419</v>
      </c>
      <c r="BW109" s="932"/>
      <c r="BX109" s="932"/>
      <c r="BY109" s="932"/>
      <c r="BZ109" s="933"/>
      <c r="CA109" s="934" t="s">
        <v>295</v>
      </c>
      <c r="CB109" s="932"/>
      <c r="CC109" s="932"/>
      <c r="CD109" s="932"/>
      <c r="CE109" s="933"/>
      <c r="CF109" s="972" t="s">
        <v>420</v>
      </c>
      <c r="CG109" s="972"/>
      <c r="CH109" s="972"/>
      <c r="CI109" s="972"/>
      <c r="CJ109" s="972"/>
      <c r="CK109" s="934" t="s">
        <v>421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418</v>
      </c>
      <c r="DH109" s="932"/>
      <c r="DI109" s="932"/>
      <c r="DJ109" s="932"/>
      <c r="DK109" s="933"/>
      <c r="DL109" s="934" t="s">
        <v>419</v>
      </c>
      <c r="DM109" s="932"/>
      <c r="DN109" s="932"/>
      <c r="DO109" s="932"/>
      <c r="DP109" s="933"/>
      <c r="DQ109" s="934" t="s">
        <v>295</v>
      </c>
      <c r="DR109" s="932"/>
      <c r="DS109" s="932"/>
      <c r="DT109" s="932"/>
      <c r="DU109" s="933"/>
      <c r="DV109" s="934" t="s">
        <v>420</v>
      </c>
      <c r="DW109" s="932"/>
      <c r="DX109" s="932"/>
      <c r="DY109" s="932"/>
      <c r="DZ109" s="965"/>
    </row>
    <row r="110" spans="1:131" s="230" customFormat="1" ht="26.25" customHeight="1" x14ac:dyDescent="0.15">
      <c r="A110" s="843" t="s">
        <v>422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731118</v>
      </c>
      <c r="AB110" s="925"/>
      <c r="AC110" s="925"/>
      <c r="AD110" s="925"/>
      <c r="AE110" s="926"/>
      <c r="AF110" s="927">
        <v>746004</v>
      </c>
      <c r="AG110" s="925"/>
      <c r="AH110" s="925"/>
      <c r="AI110" s="925"/>
      <c r="AJ110" s="926"/>
      <c r="AK110" s="927">
        <v>706415</v>
      </c>
      <c r="AL110" s="925"/>
      <c r="AM110" s="925"/>
      <c r="AN110" s="925"/>
      <c r="AO110" s="926"/>
      <c r="AP110" s="928">
        <v>17.399999999999999</v>
      </c>
      <c r="AQ110" s="929"/>
      <c r="AR110" s="929"/>
      <c r="AS110" s="929"/>
      <c r="AT110" s="930"/>
      <c r="AU110" s="966" t="s">
        <v>69</v>
      </c>
      <c r="AV110" s="967"/>
      <c r="AW110" s="967"/>
      <c r="AX110" s="967"/>
      <c r="AY110" s="967"/>
      <c r="AZ110" s="896" t="s">
        <v>423</v>
      </c>
      <c r="BA110" s="844"/>
      <c r="BB110" s="844"/>
      <c r="BC110" s="844"/>
      <c r="BD110" s="844"/>
      <c r="BE110" s="844"/>
      <c r="BF110" s="844"/>
      <c r="BG110" s="844"/>
      <c r="BH110" s="844"/>
      <c r="BI110" s="844"/>
      <c r="BJ110" s="844"/>
      <c r="BK110" s="844"/>
      <c r="BL110" s="844"/>
      <c r="BM110" s="844"/>
      <c r="BN110" s="844"/>
      <c r="BO110" s="844"/>
      <c r="BP110" s="845"/>
      <c r="BQ110" s="897">
        <v>6378490</v>
      </c>
      <c r="BR110" s="878"/>
      <c r="BS110" s="878"/>
      <c r="BT110" s="878"/>
      <c r="BU110" s="878"/>
      <c r="BV110" s="878">
        <v>6123494</v>
      </c>
      <c r="BW110" s="878"/>
      <c r="BX110" s="878"/>
      <c r="BY110" s="878"/>
      <c r="BZ110" s="878"/>
      <c r="CA110" s="878">
        <v>5894735</v>
      </c>
      <c r="CB110" s="878"/>
      <c r="CC110" s="878"/>
      <c r="CD110" s="878"/>
      <c r="CE110" s="878"/>
      <c r="CF110" s="902">
        <v>145.30000000000001</v>
      </c>
      <c r="CG110" s="903"/>
      <c r="CH110" s="903"/>
      <c r="CI110" s="903"/>
      <c r="CJ110" s="903"/>
      <c r="CK110" s="962" t="s">
        <v>424</v>
      </c>
      <c r="CL110" s="855"/>
      <c r="CM110" s="896" t="s">
        <v>425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427</v>
      </c>
      <c r="BA111" s="788"/>
      <c r="BB111" s="788"/>
      <c r="BC111" s="788"/>
      <c r="BD111" s="788"/>
      <c r="BE111" s="788"/>
      <c r="BF111" s="788"/>
      <c r="BG111" s="788"/>
      <c r="BH111" s="788"/>
      <c r="BI111" s="788"/>
      <c r="BJ111" s="788"/>
      <c r="BK111" s="788"/>
      <c r="BL111" s="788"/>
      <c r="BM111" s="788"/>
      <c r="BN111" s="788"/>
      <c r="BO111" s="788"/>
      <c r="BP111" s="789"/>
      <c r="BQ111" s="852">
        <v>37363</v>
      </c>
      <c r="BR111" s="853"/>
      <c r="BS111" s="853"/>
      <c r="BT111" s="853"/>
      <c r="BU111" s="853"/>
      <c r="BV111" s="853">
        <v>29972</v>
      </c>
      <c r="BW111" s="853"/>
      <c r="BX111" s="853"/>
      <c r="BY111" s="853"/>
      <c r="BZ111" s="853"/>
      <c r="CA111" s="853">
        <v>22533</v>
      </c>
      <c r="CB111" s="853"/>
      <c r="CC111" s="853"/>
      <c r="CD111" s="853"/>
      <c r="CE111" s="853"/>
      <c r="CF111" s="911">
        <v>0.6</v>
      </c>
      <c r="CG111" s="912"/>
      <c r="CH111" s="912"/>
      <c r="CI111" s="912"/>
      <c r="CJ111" s="912"/>
      <c r="CK111" s="963"/>
      <c r="CL111" s="857"/>
      <c r="CM111" s="851" t="s">
        <v>428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429</v>
      </c>
      <c r="B112" s="949"/>
      <c r="C112" s="788" t="s">
        <v>430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431</v>
      </c>
      <c r="BA112" s="788"/>
      <c r="BB112" s="788"/>
      <c r="BC112" s="788"/>
      <c r="BD112" s="788"/>
      <c r="BE112" s="788"/>
      <c r="BF112" s="788"/>
      <c r="BG112" s="788"/>
      <c r="BH112" s="788"/>
      <c r="BI112" s="788"/>
      <c r="BJ112" s="788"/>
      <c r="BK112" s="788"/>
      <c r="BL112" s="788"/>
      <c r="BM112" s="788"/>
      <c r="BN112" s="788"/>
      <c r="BO112" s="788"/>
      <c r="BP112" s="789"/>
      <c r="BQ112" s="852">
        <v>1799991</v>
      </c>
      <c r="BR112" s="853"/>
      <c r="BS112" s="853"/>
      <c r="BT112" s="853"/>
      <c r="BU112" s="853"/>
      <c r="BV112" s="853">
        <v>1778179</v>
      </c>
      <c r="BW112" s="853"/>
      <c r="BX112" s="853"/>
      <c r="BY112" s="853"/>
      <c r="BZ112" s="853"/>
      <c r="CA112" s="853">
        <v>1728545</v>
      </c>
      <c r="CB112" s="853"/>
      <c r="CC112" s="853"/>
      <c r="CD112" s="853"/>
      <c r="CE112" s="853"/>
      <c r="CF112" s="911">
        <v>42.6</v>
      </c>
      <c r="CG112" s="912"/>
      <c r="CH112" s="912"/>
      <c r="CI112" s="912"/>
      <c r="CJ112" s="912"/>
      <c r="CK112" s="963"/>
      <c r="CL112" s="857"/>
      <c r="CM112" s="851" t="s">
        <v>432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194184</v>
      </c>
      <c r="AB113" s="955"/>
      <c r="AC113" s="955"/>
      <c r="AD113" s="955"/>
      <c r="AE113" s="956"/>
      <c r="AF113" s="957">
        <v>195579</v>
      </c>
      <c r="AG113" s="955"/>
      <c r="AH113" s="955"/>
      <c r="AI113" s="955"/>
      <c r="AJ113" s="956"/>
      <c r="AK113" s="957">
        <v>189404</v>
      </c>
      <c r="AL113" s="955"/>
      <c r="AM113" s="955"/>
      <c r="AN113" s="955"/>
      <c r="AO113" s="956"/>
      <c r="AP113" s="958">
        <v>4.7</v>
      </c>
      <c r="AQ113" s="959"/>
      <c r="AR113" s="959"/>
      <c r="AS113" s="959"/>
      <c r="AT113" s="960"/>
      <c r="AU113" s="968"/>
      <c r="AV113" s="969"/>
      <c r="AW113" s="969"/>
      <c r="AX113" s="969"/>
      <c r="AY113" s="969"/>
      <c r="AZ113" s="851" t="s">
        <v>434</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1225</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437</v>
      </c>
      <c r="BA114" s="788"/>
      <c r="BB114" s="788"/>
      <c r="BC114" s="788"/>
      <c r="BD114" s="788"/>
      <c r="BE114" s="788"/>
      <c r="BF114" s="788"/>
      <c r="BG114" s="788"/>
      <c r="BH114" s="788"/>
      <c r="BI114" s="788"/>
      <c r="BJ114" s="788"/>
      <c r="BK114" s="788"/>
      <c r="BL114" s="788"/>
      <c r="BM114" s="788"/>
      <c r="BN114" s="788"/>
      <c r="BO114" s="788"/>
      <c r="BP114" s="789"/>
      <c r="BQ114" s="852">
        <v>1101062</v>
      </c>
      <c r="BR114" s="853"/>
      <c r="BS114" s="853"/>
      <c r="BT114" s="853"/>
      <c r="BU114" s="853"/>
      <c r="BV114" s="853">
        <v>1047828</v>
      </c>
      <c r="BW114" s="853"/>
      <c r="BX114" s="853"/>
      <c r="BY114" s="853"/>
      <c r="BZ114" s="853"/>
      <c r="CA114" s="853">
        <v>985605</v>
      </c>
      <c r="CB114" s="853"/>
      <c r="CC114" s="853"/>
      <c r="CD114" s="853"/>
      <c r="CE114" s="853"/>
      <c r="CF114" s="911">
        <v>24.3</v>
      </c>
      <c r="CG114" s="912"/>
      <c r="CH114" s="912"/>
      <c r="CI114" s="912"/>
      <c r="CJ114" s="912"/>
      <c r="CK114" s="963"/>
      <c r="CL114" s="857"/>
      <c r="CM114" s="851" t="s">
        <v>438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440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441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442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445</v>
      </c>
      <c r="Z117" s="933"/>
      <c r="AA117" s="938">
        <v>926527</v>
      </c>
      <c r="AB117" s="939"/>
      <c r="AC117" s="939"/>
      <c r="AD117" s="939"/>
      <c r="AE117" s="940"/>
      <c r="AF117" s="941">
        <v>941583</v>
      </c>
      <c r="AG117" s="939"/>
      <c r="AH117" s="939"/>
      <c r="AI117" s="939"/>
      <c r="AJ117" s="940"/>
      <c r="AK117" s="941">
        <v>895819</v>
      </c>
      <c r="AL117" s="939"/>
      <c r="AM117" s="939"/>
      <c r="AN117" s="939"/>
      <c r="AO117" s="940"/>
      <c r="AP117" s="942"/>
      <c r="AQ117" s="943"/>
      <c r="AR117" s="943"/>
      <c r="AS117" s="943"/>
      <c r="AT117" s="944"/>
      <c r="AU117" s="968"/>
      <c r="AV117" s="969"/>
      <c r="AW117" s="969"/>
      <c r="AX117" s="969"/>
      <c r="AY117" s="969"/>
      <c r="AZ117" s="899" t="s">
        <v>446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421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418</v>
      </c>
      <c r="AB118" s="932"/>
      <c r="AC118" s="932"/>
      <c r="AD118" s="932"/>
      <c r="AE118" s="933"/>
      <c r="AF118" s="934" t="s">
        <v>419</v>
      </c>
      <c r="AG118" s="932"/>
      <c r="AH118" s="932"/>
      <c r="AI118" s="932"/>
      <c r="AJ118" s="933"/>
      <c r="AK118" s="934" t="s">
        <v>295</v>
      </c>
      <c r="AL118" s="932"/>
      <c r="AM118" s="932"/>
      <c r="AN118" s="932"/>
      <c r="AO118" s="933"/>
      <c r="AP118" s="935" t="s">
        <v>420</v>
      </c>
      <c r="AQ118" s="936"/>
      <c r="AR118" s="936"/>
      <c r="AS118" s="936"/>
      <c r="AT118" s="937"/>
      <c r="AU118" s="968"/>
      <c r="AV118" s="969"/>
      <c r="AW118" s="969"/>
      <c r="AX118" s="969"/>
      <c r="AY118" s="969"/>
      <c r="AZ118" s="874" t="s">
        <v>448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424</v>
      </c>
      <c r="B119" s="855"/>
      <c r="C119" s="896" t="s">
        <v>425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450</v>
      </c>
      <c r="BP119" s="914"/>
      <c r="BQ119" s="915">
        <v>9316906</v>
      </c>
      <c r="BR119" s="881"/>
      <c r="BS119" s="881"/>
      <c r="BT119" s="881"/>
      <c r="BU119" s="881"/>
      <c r="BV119" s="881">
        <v>8979473</v>
      </c>
      <c r="BW119" s="881"/>
      <c r="BX119" s="881"/>
      <c r="BY119" s="881"/>
      <c r="BZ119" s="881"/>
      <c r="CA119" s="881">
        <v>8631418</v>
      </c>
      <c r="CB119" s="881"/>
      <c r="CC119" s="881"/>
      <c r="CD119" s="881"/>
      <c r="CE119" s="881"/>
      <c r="CF119" s="784"/>
      <c r="CG119" s="785"/>
      <c r="CH119" s="785"/>
      <c r="CI119" s="785"/>
      <c r="CJ119" s="870"/>
      <c r="CK119" s="964"/>
      <c r="CL119" s="859"/>
      <c r="CM119" s="874" t="s">
        <v>451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37363</v>
      </c>
      <c r="DH119" s="800"/>
      <c r="DI119" s="800"/>
      <c r="DJ119" s="800"/>
      <c r="DK119" s="801"/>
      <c r="DL119" s="802">
        <v>29972</v>
      </c>
      <c r="DM119" s="800"/>
      <c r="DN119" s="800"/>
      <c r="DO119" s="800"/>
      <c r="DP119" s="801"/>
      <c r="DQ119" s="802">
        <v>22533</v>
      </c>
      <c r="DR119" s="800"/>
      <c r="DS119" s="800"/>
      <c r="DT119" s="800"/>
      <c r="DU119" s="801"/>
      <c r="DV119" s="884">
        <v>0.6</v>
      </c>
      <c r="DW119" s="885"/>
      <c r="DX119" s="885"/>
      <c r="DY119" s="885"/>
      <c r="DZ119" s="886"/>
    </row>
    <row r="120" spans="1:130" s="230" customFormat="1" ht="26.25" customHeight="1" x14ac:dyDescent="0.15">
      <c r="A120" s="856"/>
      <c r="B120" s="857"/>
      <c r="C120" s="851" t="s">
        <v>428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452</v>
      </c>
      <c r="AV120" s="917"/>
      <c r="AW120" s="917"/>
      <c r="AX120" s="917"/>
      <c r="AY120" s="918"/>
      <c r="AZ120" s="896" t="s">
        <v>453</v>
      </c>
      <c r="BA120" s="844"/>
      <c r="BB120" s="844"/>
      <c r="BC120" s="844"/>
      <c r="BD120" s="844"/>
      <c r="BE120" s="844"/>
      <c r="BF120" s="844"/>
      <c r="BG120" s="844"/>
      <c r="BH120" s="844"/>
      <c r="BI120" s="844"/>
      <c r="BJ120" s="844"/>
      <c r="BK120" s="844"/>
      <c r="BL120" s="844"/>
      <c r="BM120" s="844"/>
      <c r="BN120" s="844"/>
      <c r="BO120" s="844"/>
      <c r="BP120" s="845"/>
      <c r="BQ120" s="897">
        <v>9705501</v>
      </c>
      <c r="BR120" s="878"/>
      <c r="BS120" s="878"/>
      <c r="BT120" s="878"/>
      <c r="BU120" s="878"/>
      <c r="BV120" s="878">
        <v>10386142</v>
      </c>
      <c r="BW120" s="878"/>
      <c r="BX120" s="878"/>
      <c r="BY120" s="878"/>
      <c r="BZ120" s="878"/>
      <c r="CA120" s="878">
        <v>10624946</v>
      </c>
      <c r="CB120" s="878"/>
      <c r="CC120" s="878"/>
      <c r="CD120" s="878"/>
      <c r="CE120" s="878"/>
      <c r="CF120" s="902">
        <v>261.89999999999998</v>
      </c>
      <c r="CG120" s="903"/>
      <c r="CH120" s="903"/>
      <c r="CI120" s="903"/>
      <c r="CJ120" s="903"/>
      <c r="CK120" s="904" t="s">
        <v>454</v>
      </c>
      <c r="CL120" s="888"/>
      <c r="CM120" s="888"/>
      <c r="CN120" s="888"/>
      <c r="CO120" s="889"/>
      <c r="CP120" s="908" t="s">
        <v>399</v>
      </c>
      <c r="CQ120" s="909"/>
      <c r="CR120" s="909"/>
      <c r="CS120" s="909"/>
      <c r="CT120" s="909"/>
      <c r="CU120" s="909"/>
      <c r="CV120" s="909"/>
      <c r="CW120" s="909"/>
      <c r="CX120" s="909"/>
      <c r="CY120" s="909"/>
      <c r="CZ120" s="909"/>
      <c r="DA120" s="909"/>
      <c r="DB120" s="909"/>
      <c r="DC120" s="909"/>
      <c r="DD120" s="909"/>
      <c r="DE120" s="909"/>
      <c r="DF120" s="910"/>
      <c r="DG120" s="897">
        <v>628992</v>
      </c>
      <c r="DH120" s="878"/>
      <c r="DI120" s="878"/>
      <c r="DJ120" s="878"/>
      <c r="DK120" s="878"/>
      <c r="DL120" s="878">
        <v>669377</v>
      </c>
      <c r="DM120" s="878"/>
      <c r="DN120" s="878"/>
      <c r="DO120" s="878"/>
      <c r="DP120" s="878"/>
      <c r="DQ120" s="878">
        <v>659593</v>
      </c>
      <c r="DR120" s="878"/>
      <c r="DS120" s="878"/>
      <c r="DT120" s="878"/>
      <c r="DU120" s="878"/>
      <c r="DV120" s="879">
        <v>16.3</v>
      </c>
      <c r="DW120" s="879"/>
      <c r="DX120" s="879"/>
      <c r="DY120" s="879"/>
      <c r="DZ120" s="880"/>
    </row>
    <row r="121" spans="1:130" s="230" customFormat="1" ht="26.25" customHeight="1" x14ac:dyDescent="0.15">
      <c r="A121" s="856"/>
      <c r="B121" s="857"/>
      <c r="C121" s="899" t="s">
        <v>455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456</v>
      </c>
      <c r="BA121" s="788"/>
      <c r="BB121" s="788"/>
      <c r="BC121" s="788"/>
      <c r="BD121" s="788"/>
      <c r="BE121" s="788"/>
      <c r="BF121" s="788"/>
      <c r="BG121" s="788"/>
      <c r="BH121" s="788"/>
      <c r="BI121" s="788"/>
      <c r="BJ121" s="788"/>
      <c r="BK121" s="788"/>
      <c r="BL121" s="788"/>
      <c r="BM121" s="788"/>
      <c r="BN121" s="788"/>
      <c r="BO121" s="788"/>
      <c r="BP121" s="789"/>
      <c r="BQ121" s="852">
        <v>94460</v>
      </c>
      <c r="BR121" s="853"/>
      <c r="BS121" s="853"/>
      <c r="BT121" s="853"/>
      <c r="BU121" s="853"/>
      <c r="BV121" s="853">
        <v>90260</v>
      </c>
      <c r="BW121" s="853"/>
      <c r="BX121" s="853"/>
      <c r="BY121" s="853"/>
      <c r="BZ121" s="853"/>
      <c r="CA121" s="853">
        <v>85619</v>
      </c>
      <c r="CB121" s="853"/>
      <c r="CC121" s="853"/>
      <c r="CD121" s="853"/>
      <c r="CE121" s="853"/>
      <c r="CF121" s="911">
        <v>2.1</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342967</v>
      </c>
      <c r="DH121" s="853"/>
      <c r="DI121" s="853"/>
      <c r="DJ121" s="853"/>
      <c r="DK121" s="853"/>
      <c r="DL121" s="853">
        <v>324893</v>
      </c>
      <c r="DM121" s="853"/>
      <c r="DN121" s="853"/>
      <c r="DO121" s="853"/>
      <c r="DP121" s="853"/>
      <c r="DQ121" s="853">
        <v>367950</v>
      </c>
      <c r="DR121" s="853"/>
      <c r="DS121" s="853"/>
      <c r="DT121" s="853"/>
      <c r="DU121" s="853"/>
      <c r="DV121" s="830">
        <v>9.1</v>
      </c>
      <c r="DW121" s="830"/>
      <c r="DX121" s="830"/>
      <c r="DY121" s="830"/>
      <c r="DZ121" s="831"/>
    </row>
    <row r="122" spans="1:130" s="230" customFormat="1" ht="26.25" customHeight="1" x14ac:dyDescent="0.15">
      <c r="A122" s="856"/>
      <c r="B122" s="857"/>
      <c r="C122" s="851" t="s">
        <v>438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457</v>
      </c>
      <c r="BA122" s="875"/>
      <c r="BB122" s="875"/>
      <c r="BC122" s="875"/>
      <c r="BD122" s="875"/>
      <c r="BE122" s="875"/>
      <c r="BF122" s="875"/>
      <c r="BG122" s="875"/>
      <c r="BH122" s="875"/>
      <c r="BI122" s="875"/>
      <c r="BJ122" s="875"/>
      <c r="BK122" s="875"/>
      <c r="BL122" s="875"/>
      <c r="BM122" s="875"/>
      <c r="BN122" s="875"/>
      <c r="BO122" s="875"/>
      <c r="BP122" s="876"/>
      <c r="BQ122" s="915">
        <v>6914241</v>
      </c>
      <c r="BR122" s="881"/>
      <c r="BS122" s="881"/>
      <c r="BT122" s="881"/>
      <c r="BU122" s="881"/>
      <c r="BV122" s="881">
        <v>6743431</v>
      </c>
      <c r="BW122" s="881"/>
      <c r="BX122" s="881"/>
      <c r="BY122" s="881"/>
      <c r="BZ122" s="881"/>
      <c r="CA122" s="881">
        <v>6474763</v>
      </c>
      <c r="CB122" s="881"/>
      <c r="CC122" s="881"/>
      <c r="CD122" s="881"/>
      <c r="CE122" s="881"/>
      <c r="CF122" s="882">
        <v>159.6</v>
      </c>
      <c r="CG122" s="883"/>
      <c r="CH122" s="883"/>
      <c r="CI122" s="883"/>
      <c r="CJ122" s="883"/>
      <c r="CK122" s="905"/>
      <c r="CL122" s="891"/>
      <c r="CM122" s="891"/>
      <c r="CN122" s="891"/>
      <c r="CO122" s="892"/>
      <c r="CP122" s="871" t="s">
        <v>398</v>
      </c>
      <c r="CQ122" s="872"/>
      <c r="CR122" s="872"/>
      <c r="CS122" s="872"/>
      <c r="CT122" s="872"/>
      <c r="CU122" s="872"/>
      <c r="CV122" s="872"/>
      <c r="CW122" s="872"/>
      <c r="CX122" s="872"/>
      <c r="CY122" s="872"/>
      <c r="CZ122" s="872"/>
      <c r="DA122" s="872"/>
      <c r="DB122" s="872"/>
      <c r="DC122" s="872"/>
      <c r="DD122" s="872"/>
      <c r="DE122" s="872"/>
      <c r="DF122" s="873"/>
      <c r="DG122" s="852">
        <v>329127</v>
      </c>
      <c r="DH122" s="853"/>
      <c r="DI122" s="853"/>
      <c r="DJ122" s="853"/>
      <c r="DK122" s="853"/>
      <c r="DL122" s="853">
        <v>303176</v>
      </c>
      <c r="DM122" s="853"/>
      <c r="DN122" s="853"/>
      <c r="DO122" s="853"/>
      <c r="DP122" s="853"/>
      <c r="DQ122" s="853">
        <v>278411</v>
      </c>
      <c r="DR122" s="853"/>
      <c r="DS122" s="853"/>
      <c r="DT122" s="853"/>
      <c r="DU122" s="853"/>
      <c r="DV122" s="830">
        <v>6.9</v>
      </c>
      <c r="DW122" s="830"/>
      <c r="DX122" s="830"/>
      <c r="DY122" s="830"/>
      <c r="DZ122" s="831"/>
    </row>
    <row r="123" spans="1:130" s="230" customFormat="1" ht="26.25" customHeight="1" x14ac:dyDescent="0.15">
      <c r="A123" s="856"/>
      <c r="B123" s="857"/>
      <c r="C123" s="851" t="s">
        <v>444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458</v>
      </c>
      <c r="BP123" s="914"/>
      <c r="BQ123" s="868">
        <v>16714202</v>
      </c>
      <c r="BR123" s="869"/>
      <c r="BS123" s="869"/>
      <c r="BT123" s="869"/>
      <c r="BU123" s="869"/>
      <c r="BV123" s="869">
        <v>17219833</v>
      </c>
      <c r="BW123" s="869"/>
      <c r="BX123" s="869"/>
      <c r="BY123" s="869"/>
      <c r="BZ123" s="869"/>
      <c r="CA123" s="869">
        <v>17185328</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v>167938</v>
      </c>
      <c r="DH123" s="816"/>
      <c r="DI123" s="816"/>
      <c r="DJ123" s="816"/>
      <c r="DK123" s="817"/>
      <c r="DL123" s="818">
        <v>183555</v>
      </c>
      <c r="DM123" s="816"/>
      <c r="DN123" s="816"/>
      <c r="DO123" s="816"/>
      <c r="DP123" s="817"/>
      <c r="DQ123" s="818">
        <v>159730</v>
      </c>
      <c r="DR123" s="816"/>
      <c r="DS123" s="816"/>
      <c r="DT123" s="816"/>
      <c r="DU123" s="817"/>
      <c r="DV123" s="860">
        <v>3.9</v>
      </c>
      <c r="DW123" s="861"/>
      <c r="DX123" s="861"/>
      <c r="DY123" s="861"/>
      <c r="DZ123" s="862"/>
    </row>
    <row r="124" spans="1:130" s="230" customFormat="1" ht="26.25" customHeight="1" thickBot="1" x14ac:dyDescent="0.2">
      <c r="A124" s="856"/>
      <c r="B124" s="857"/>
      <c r="C124" s="851" t="s">
        <v>447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460</v>
      </c>
      <c r="CQ124" s="872"/>
      <c r="CR124" s="872"/>
      <c r="CS124" s="872"/>
      <c r="CT124" s="872"/>
      <c r="CU124" s="872"/>
      <c r="CV124" s="872"/>
      <c r="CW124" s="872"/>
      <c r="CX124" s="872"/>
      <c r="CY124" s="872"/>
      <c r="CZ124" s="872"/>
      <c r="DA124" s="872"/>
      <c r="DB124" s="872"/>
      <c r="DC124" s="872"/>
      <c r="DD124" s="872"/>
      <c r="DE124" s="872"/>
      <c r="DF124" s="873"/>
      <c r="DG124" s="799">
        <v>330967</v>
      </c>
      <c r="DH124" s="800"/>
      <c r="DI124" s="800"/>
      <c r="DJ124" s="800"/>
      <c r="DK124" s="801"/>
      <c r="DL124" s="802">
        <v>297178</v>
      </c>
      <c r="DM124" s="800"/>
      <c r="DN124" s="800"/>
      <c r="DO124" s="800"/>
      <c r="DP124" s="801"/>
      <c r="DQ124" s="802">
        <v>262861</v>
      </c>
      <c r="DR124" s="800"/>
      <c r="DS124" s="800"/>
      <c r="DT124" s="800"/>
      <c r="DU124" s="801"/>
      <c r="DV124" s="884">
        <v>6.5</v>
      </c>
      <c r="DW124" s="885"/>
      <c r="DX124" s="885"/>
      <c r="DY124" s="885"/>
      <c r="DZ124" s="886"/>
    </row>
    <row r="125" spans="1:130" s="230" customFormat="1" ht="26.25" customHeight="1" x14ac:dyDescent="0.15">
      <c r="A125" s="856"/>
      <c r="B125" s="857"/>
      <c r="C125" s="851" t="s">
        <v>449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461</v>
      </c>
      <c r="CL125" s="888"/>
      <c r="CM125" s="888"/>
      <c r="CN125" s="888"/>
      <c r="CO125" s="889"/>
      <c r="CP125" s="896" t="s">
        <v>462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451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465</v>
      </c>
      <c r="AY127" s="848"/>
      <c r="AZ127" s="848"/>
      <c r="BA127" s="848"/>
      <c r="BB127" s="848"/>
      <c r="BC127" s="848"/>
      <c r="BD127" s="848"/>
      <c r="BE127" s="849"/>
      <c r="BF127" s="847" t="s">
        <v>466</v>
      </c>
      <c r="BG127" s="848"/>
      <c r="BH127" s="848"/>
      <c r="BI127" s="848"/>
      <c r="BJ127" s="848"/>
      <c r="BK127" s="848"/>
      <c r="BL127" s="849"/>
      <c r="BM127" s="847" t="s">
        <v>467</v>
      </c>
      <c r="BN127" s="848"/>
      <c r="BO127" s="848"/>
      <c r="BP127" s="848"/>
      <c r="BQ127" s="848"/>
      <c r="BR127" s="848"/>
      <c r="BS127" s="849"/>
      <c r="BT127" s="847" t="s">
        <v>468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470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471</v>
      </c>
      <c r="X128" s="834"/>
      <c r="Y128" s="834"/>
      <c r="Z128" s="835"/>
      <c r="AA128" s="836">
        <v>6060</v>
      </c>
      <c r="AB128" s="837"/>
      <c r="AC128" s="837"/>
      <c r="AD128" s="837"/>
      <c r="AE128" s="838"/>
      <c r="AF128" s="839">
        <v>4576</v>
      </c>
      <c r="AG128" s="837"/>
      <c r="AH128" s="837"/>
      <c r="AI128" s="837"/>
      <c r="AJ128" s="838"/>
      <c r="AK128" s="839">
        <v>5013</v>
      </c>
      <c r="AL128" s="837"/>
      <c r="AM128" s="837"/>
      <c r="AN128" s="837"/>
      <c r="AO128" s="838"/>
      <c r="AP128" s="840"/>
      <c r="AQ128" s="841"/>
      <c r="AR128" s="841"/>
      <c r="AS128" s="841"/>
      <c r="AT128" s="842"/>
      <c r="AU128" s="232"/>
      <c r="AV128" s="232"/>
      <c r="AW128" s="232"/>
      <c r="AX128" s="843" t="s">
        <v>472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474</v>
      </c>
      <c r="X129" s="813"/>
      <c r="Y129" s="813"/>
      <c r="Z129" s="814"/>
      <c r="AA129" s="815">
        <v>5028976</v>
      </c>
      <c r="AB129" s="816"/>
      <c r="AC129" s="816"/>
      <c r="AD129" s="816"/>
      <c r="AE129" s="817"/>
      <c r="AF129" s="818">
        <v>4892276</v>
      </c>
      <c r="AG129" s="816"/>
      <c r="AH129" s="816"/>
      <c r="AI129" s="816"/>
      <c r="AJ129" s="817"/>
      <c r="AK129" s="818">
        <v>4889092</v>
      </c>
      <c r="AL129" s="816"/>
      <c r="AM129" s="816"/>
      <c r="AN129" s="816"/>
      <c r="AO129" s="817"/>
      <c r="AP129" s="819"/>
      <c r="AQ129" s="820"/>
      <c r="AR129" s="820"/>
      <c r="AS129" s="820"/>
      <c r="AT129" s="821"/>
      <c r="AU129" s="233"/>
      <c r="AV129" s="233"/>
      <c r="AW129" s="233"/>
      <c r="AX129" s="787" t="s">
        <v>475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477</v>
      </c>
      <c r="X130" s="813"/>
      <c r="Y130" s="813"/>
      <c r="Z130" s="814"/>
      <c r="AA130" s="815">
        <v>883663</v>
      </c>
      <c r="AB130" s="816"/>
      <c r="AC130" s="816"/>
      <c r="AD130" s="816"/>
      <c r="AE130" s="817"/>
      <c r="AF130" s="818">
        <v>874920</v>
      </c>
      <c r="AG130" s="816"/>
      <c r="AH130" s="816"/>
      <c r="AI130" s="816"/>
      <c r="AJ130" s="817"/>
      <c r="AK130" s="818">
        <v>832057</v>
      </c>
      <c r="AL130" s="816"/>
      <c r="AM130" s="816"/>
      <c r="AN130" s="816"/>
      <c r="AO130" s="817"/>
      <c r="AP130" s="819"/>
      <c r="AQ130" s="820"/>
      <c r="AR130" s="820"/>
      <c r="AS130" s="820"/>
      <c r="AT130" s="821"/>
      <c r="AU130" s="233"/>
      <c r="AV130" s="233"/>
      <c r="AW130" s="233"/>
      <c r="AX130" s="787" t="s">
        <v>478</v>
      </c>
      <c r="AY130" s="788"/>
      <c r="AZ130" s="788"/>
      <c r="BA130" s="788"/>
      <c r="BB130" s="788"/>
      <c r="BC130" s="788"/>
      <c r="BD130" s="788"/>
      <c r="BE130" s="789"/>
      <c r="BF130" s="790">
        <v>1.2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479</v>
      </c>
      <c r="X131" s="797"/>
      <c r="Y131" s="797"/>
      <c r="Z131" s="798"/>
      <c r="AA131" s="799">
        <v>4145313</v>
      </c>
      <c r="AB131" s="800"/>
      <c r="AC131" s="800"/>
      <c r="AD131" s="800"/>
      <c r="AE131" s="801"/>
      <c r="AF131" s="802">
        <v>4017356</v>
      </c>
      <c r="AG131" s="800"/>
      <c r="AH131" s="800"/>
      <c r="AI131" s="800"/>
      <c r="AJ131" s="801"/>
      <c r="AK131" s="802">
        <v>4057035</v>
      </c>
      <c r="AL131" s="800"/>
      <c r="AM131" s="800"/>
      <c r="AN131" s="800"/>
      <c r="AO131" s="801"/>
      <c r="AP131" s="803"/>
      <c r="AQ131" s="804"/>
      <c r="AR131" s="804"/>
      <c r="AS131" s="804"/>
      <c r="AT131" s="805"/>
      <c r="AU131" s="233"/>
      <c r="AV131" s="233"/>
      <c r="AW131" s="233"/>
      <c r="AX131" s="765" t="s">
        <v>480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481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482</v>
      </c>
      <c r="W132" s="778"/>
      <c r="X132" s="778"/>
      <c r="Y132" s="778"/>
      <c r="Z132" s="779"/>
      <c r="AA132" s="780">
        <v>0.88784610500000005</v>
      </c>
      <c r="AB132" s="781"/>
      <c r="AC132" s="781"/>
      <c r="AD132" s="781"/>
      <c r="AE132" s="782"/>
      <c r="AF132" s="783">
        <v>1.545469209</v>
      </c>
      <c r="AG132" s="781"/>
      <c r="AH132" s="781"/>
      <c r="AI132" s="781"/>
      <c r="AJ132" s="782"/>
      <c r="AK132" s="783">
        <v>1.4480772289999999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483</v>
      </c>
      <c r="W133" s="757"/>
      <c r="X133" s="757"/>
      <c r="Y133" s="757"/>
      <c r="Z133" s="758"/>
      <c r="AA133" s="759">
        <v>1.5</v>
      </c>
      <c r="AB133" s="760"/>
      <c r="AC133" s="760"/>
      <c r="AD133" s="760"/>
      <c r="AE133" s="761"/>
      <c r="AF133" s="759">
        <v>1.3</v>
      </c>
      <c r="AG133" s="760"/>
      <c r="AH133" s="760"/>
      <c r="AI133" s="760"/>
      <c r="AJ133" s="761"/>
      <c r="AK133" s="759">
        <v>1.2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pqL/R08DxY54rxHiIYg8g27aa1PTGLImzFO0mJhhbvuu2lagbZCjiTg9c74ucSD7HgpABuaOZy/wNJrlxH3tQ==" saltValue="JoRGVO70lEF+GIjah0LZ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DQ105"/>
  <sheetViews>
    <sheetView showGridLines="0" view="pageBreakPreview" zoomScale="85" zoomScaleNormal="85" zoomScaleSheetLayoutView="85" workbookViewId="0">
      <selection activeCell="BA74" sqref="BA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9JS7q6H3WH0erf5l2jBsGW7pGV7Vqrn6TLvr44xSP/02d98d7hxErSOaCNymQf7kyRYBzGbLGBbW0TTt7EgLg==" saltValue="9he+6qMb8AigR6e/wby7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DL89"/>
  <sheetViews>
    <sheetView showGridLines="0" zoomScaleNormal="100" zoomScaleSheetLayoutView="55" workbookViewId="0">
      <selection activeCell="CA5" sqref="CA5"/>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gwafHw2xl3TDcd3hpgA76uBB32mwMkf52mvY63e+EkoevlvC8qyys6r0GsrqzHGyYrldy7hpsaxRI58znxTQ==" saltValue="aeIwVAap5TkIaQj/bL8N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Z73"/>
  <sheetViews>
    <sheetView showGridLines="0" view="pageBreakPreview" topLeftCell="A25" workbookViewId="0">
      <selection activeCell="AQ9" sqref="AQ9:AQ1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487</v>
      </c>
      <c r="AP7" s="272"/>
      <c r="AQ7" s="273" t="s">
        <v>488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489</v>
      </c>
      <c r="AQ8" s="279" t="s">
        <v>490</v>
      </c>
      <c r="AR8" s="280" t="s">
        <v>491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492</v>
      </c>
      <c r="AL9" s="1167"/>
      <c r="AM9" s="1167"/>
      <c r="AN9" s="1168"/>
      <c r="AO9" s="281">
        <v>1142612</v>
      </c>
      <c r="AP9" s="281">
        <v>135993</v>
      </c>
      <c r="AQ9" s="282">
        <v>143407</v>
      </c>
      <c r="AR9" s="283">
        <v>-5.2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493</v>
      </c>
      <c r="AL10" s="1167"/>
      <c r="AM10" s="1167"/>
      <c r="AN10" s="1168"/>
      <c r="AO10" s="284">
        <v>328078</v>
      </c>
      <c r="AP10" s="284">
        <v>39048</v>
      </c>
      <c r="AQ10" s="285">
        <v>20271</v>
      </c>
      <c r="AR10" s="286">
        <v>92.6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494</v>
      </c>
      <c r="AL11" s="1167"/>
      <c r="AM11" s="1167"/>
      <c r="AN11" s="1168"/>
      <c r="AO11" s="284" t="s">
        <v>495</v>
      </c>
      <c r="AP11" s="284" t="s">
        <v>495</v>
      </c>
      <c r="AQ11" s="285">
        <v>1412</v>
      </c>
      <c r="AR11" s="286" t="s">
        <v>495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496</v>
      </c>
      <c r="AL12" s="1167"/>
      <c r="AM12" s="1167"/>
      <c r="AN12" s="1168"/>
      <c r="AO12" s="284" t="s">
        <v>495</v>
      </c>
      <c r="AP12" s="284" t="s">
        <v>495</v>
      </c>
      <c r="AQ12" s="285" t="s">
        <v>495</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497</v>
      </c>
      <c r="AL13" s="1167"/>
      <c r="AM13" s="1167"/>
      <c r="AN13" s="1168"/>
      <c r="AO13" s="284">
        <v>42627</v>
      </c>
      <c r="AP13" s="284">
        <v>5073</v>
      </c>
      <c r="AQ13" s="285">
        <v>5234</v>
      </c>
      <c r="AR13" s="286">
        <v>-3.1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498</v>
      </c>
      <c r="AL14" s="1167"/>
      <c r="AM14" s="1167"/>
      <c r="AN14" s="1168"/>
      <c r="AO14" s="284">
        <v>25857</v>
      </c>
      <c r="AP14" s="284">
        <v>3077</v>
      </c>
      <c r="AQ14" s="285">
        <v>3337</v>
      </c>
      <c r="AR14" s="286">
        <v>-7.8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499</v>
      </c>
      <c r="AL15" s="1170"/>
      <c r="AM15" s="1170"/>
      <c r="AN15" s="1171"/>
      <c r="AO15" s="284">
        <v>-81936</v>
      </c>
      <c r="AP15" s="284">
        <v>-9752</v>
      </c>
      <c r="AQ15" s="285">
        <v>-9830</v>
      </c>
      <c r="AR15" s="286">
        <v>-0.8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1457238</v>
      </c>
      <c r="AP16" s="284">
        <v>173439</v>
      </c>
      <c r="AQ16" s="285">
        <v>163831</v>
      </c>
      <c r="AR16" s="286">
        <v>5.9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504</v>
      </c>
      <c r="AL21" s="1173"/>
      <c r="AM21" s="1173"/>
      <c r="AN21" s="1174"/>
      <c r="AO21" s="297">
        <v>11.31</v>
      </c>
      <c r="AP21" s="298">
        <v>14.18</v>
      </c>
      <c r="AQ21" s="299">
        <v>-2.87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505</v>
      </c>
      <c r="AL22" s="1173"/>
      <c r="AM22" s="1173"/>
      <c r="AN22" s="1174"/>
      <c r="AO22" s="302">
        <v>90.5</v>
      </c>
      <c r="AP22" s="303">
        <v>95.4</v>
      </c>
      <c r="AQ22" s="304">
        <v>-4.9000000000000004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487</v>
      </c>
      <c r="AP30" s="272"/>
      <c r="AQ30" s="273" t="s">
        <v>488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489</v>
      </c>
      <c r="AQ31" s="279" t="s">
        <v>490</v>
      </c>
      <c r="AR31" s="280" t="s">
        <v>491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509</v>
      </c>
      <c r="AL32" s="1157"/>
      <c r="AM32" s="1157"/>
      <c r="AN32" s="1158"/>
      <c r="AO32" s="312">
        <v>706415</v>
      </c>
      <c r="AP32" s="312">
        <v>84077</v>
      </c>
      <c r="AQ32" s="313">
        <v>86321</v>
      </c>
      <c r="AR32" s="314">
        <v>-2.6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510</v>
      </c>
      <c r="AL33" s="1157"/>
      <c r="AM33" s="1157"/>
      <c r="AN33" s="1158"/>
      <c r="AO33" s="312" t="s">
        <v>495</v>
      </c>
      <c r="AP33" s="312" t="s">
        <v>495</v>
      </c>
      <c r="AQ33" s="313" t="s">
        <v>495</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511</v>
      </c>
      <c r="AL34" s="1157"/>
      <c r="AM34" s="1157"/>
      <c r="AN34" s="1158"/>
      <c r="AO34" s="312" t="s">
        <v>495</v>
      </c>
      <c r="AP34" s="312" t="s">
        <v>495</v>
      </c>
      <c r="AQ34" s="313" t="s">
        <v>495</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512</v>
      </c>
      <c r="AL35" s="1157"/>
      <c r="AM35" s="1157"/>
      <c r="AN35" s="1158"/>
      <c r="AO35" s="312">
        <v>189404</v>
      </c>
      <c r="AP35" s="312">
        <v>22543</v>
      </c>
      <c r="AQ35" s="313">
        <v>18581</v>
      </c>
      <c r="AR35" s="314">
        <v>21.3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513</v>
      </c>
      <c r="AL36" s="1157"/>
      <c r="AM36" s="1157"/>
      <c r="AN36" s="1158"/>
      <c r="AO36" s="312" t="s">
        <v>495</v>
      </c>
      <c r="AP36" s="312" t="s">
        <v>495</v>
      </c>
      <c r="AQ36" s="313">
        <v>4521</v>
      </c>
      <c r="AR36" s="314" t="s">
        <v>495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514</v>
      </c>
      <c r="AL37" s="1157"/>
      <c r="AM37" s="1157"/>
      <c r="AN37" s="1158"/>
      <c r="AO37" s="312" t="s">
        <v>495</v>
      </c>
      <c r="AP37" s="312" t="s">
        <v>495</v>
      </c>
      <c r="AQ37" s="313">
        <v>983</v>
      </c>
      <c r="AR37" s="314" t="s">
        <v>495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515</v>
      </c>
      <c r="AL38" s="1160"/>
      <c r="AM38" s="1160"/>
      <c r="AN38" s="1161"/>
      <c r="AO38" s="315" t="s">
        <v>495</v>
      </c>
      <c r="AP38" s="315" t="s">
        <v>495</v>
      </c>
      <c r="AQ38" s="316">
        <v>20</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516</v>
      </c>
      <c r="AL39" s="1160"/>
      <c r="AM39" s="1160"/>
      <c r="AN39" s="1161"/>
      <c r="AO39" s="312">
        <v>-5013</v>
      </c>
      <c r="AP39" s="312">
        <v>-597</v>
      </c>
      <c r="AQ39" s="313">
        <v>-4212</v>
      </c>
      <c r="AR39" s="314">
        <v>-85.8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517</v>
      </c>
      <c r="AL40" s="1157"/>
      <c r="AM40" s="1157"/>
      <c r="AN40" s="1158"/>
      <c r="AO40" s="312">
        <v>-832057</v>
      </c>
      <c r="AP40" s="312">
        <v>-99031</v>
      </c>
      <c r="AQ40" s="313">
        <v>-70783</v>
      </c>
      <c r="AR40" s="314">
        <v>39.9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58749</v>
      </c>
      <c r="AP41" s="312">
        <v>6992</v>
      </c>
      <c r="AQ41" s="313">
        <v>35432</v>
      </c>
      <c r="AR41" s="314">
        <v>-80.3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487</v>
      </c>
      <c r="AN49" s="1151" t="s">
        <v>520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521</v>
      </c>
      <c r="AO50" s="329" t="s">
        <v>522</v>
      </c>
      <c r="AP50" s="330" t="s">
        <v>523</v>
      </c>
      <c r="AQ50" s="331" t="s">
        <v>524</v>
      </c>
      <c r="AR50" s="332" t="s">
        <v>525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1474682</v>
      </c>
      <c r="AN51" s="334">
        <v>159649</v>
      </c>
      <c r="AO51" s="335">
        <v>28.4</v>
      </c>
      <c r="AP51" s="336">
        <v>126262</v>
      </c>
      <c r="AQ51" s="337">
        <v>10</v>
      </c>
      <c r="AR51" s="338">
        <v>18.399999999999999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1100217</v>
      </c>
      <c r="AN52" s="342">
        <v>119110</v>
      </c>
      <c r="AO52" s="343">
        <v>27.3</v>
      </c>
      <c r="AP52" s="344">
        <v>56769</v>
      </c>
      <c r="AQ52" s="345">
        <v>2.1</v>
      </c>
      <c r="AR52" s="346">
        <v>25.2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1099556</v>
      </c>
      <c r="AN53" s="334">
        <v>122513</v>
      </c>
      <c r="AO53" s="335">
        <v>-23.3</v>
      </c>
      <c r="AP53" s="336">
        <v>126525</v>
      </c>
      <c r="AQ53" s="337">
        <v>0.2</v>
      </c>
      <c r="AR53" s="338">
        <v>-23.5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922115</v>
      </c>
      <c r="AN54" s="342">
        <v>102743</v>
      </c>
      <c r="AO54" s="343">
        <v>-13.7</v>
      </c>
      <c r="AP54" s="344">
        <v>67052</v>
      </c>
      <c r="AQ54" s="345">
        <v>18.100000000000001</v>
      </c>
      <c r="AR54" s="346">
        <v>-31.8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956517</v>
      </c>
      <c r="AN55" s="334">
        <v>109092</v>
      </c>
      <c r="AO55" s="335">
        <v>-11</v>
      </c>
      <c r="AP55" s="336">
        <v>138402</v>
      </c>
      <c r="AQ55" s="337">
        <v>9.4</v>
      </c>
      <c r="AR55" s="338">
        <v>-20.399999999999999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794508</v>
      </c>
      <c r="AN56" s="342">
        <v>90615</v>
      </c>
      <c r="AO56" s="343">
        <v>-11.8</v>
      </c>
      <c r="AP56" s="344">
        <v>70652</v>
      </c>
      <c r="AQ56" s="345">
        <v>5.4</v>
      </c>
      <c r="AR56" s="346">
        <v>-17.2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1027600</v>
      </c>
      <c r="AN57" s="334">
        <v>118866</v>
      </c>
      <c r="AO57" s="335">
        <v>9</v>
      </c>
      <c r="AP57" s="336">
        <v>146367</v>
      </c>
      <c r="AQ57" s="337">
        <v>5.8</v>
      </c>
      <c r="AR57" s="338">
        <v>3.2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712679</v>
      </c>
      <c r="AN58" s="342">
        <v>82438</v>
      </c>
      <c r="AO58" s="343">
        <v>-9</v>
      </c>
      <c r="AP58" s="344">
        <v>79441</v>
      </c>
      <c r="AQ58" s="345">
        <v>12.4</v>
      </c>
      <c r="AR58" s="346">
        <v>-21.4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1061181</v>
      </c>
      <c r="AN59" s="334">
        <v>126301</v>
      </c>
      <c r="AO59" s="335">
        <v>6.3</v>
      </c>
      <c r="AP59" s="336">
        <v>165181</v>
      </c>
      <c r="AQ59" s="337">
        <v>12.9</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800236</v>
      </c>
      <c r="AN60" s="342">
        <v>95244</v>
      </c>
      <c r="AO60" s="343">
        <v>15.5</v>
      </c>
      <c r="AP60" s="344">
        <v>82246</v>
      </c>
      <c r="AQ60" s="345">
        <v>3.5</v>
      </c>
      <c r="AR60" s="346">
        <v>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1123907</v>
      </c>
      <c r="AN61" s="349">
        <v>127284</v>
      </c>
      <c r="AO61" s="350">
        <v>1.9</v>
      </c>
      <c r="AP61" s="351">
        <v>140547</v>
      </c>
      <c r="AQ61" s="352">
        <v>7.7</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865951</v>
      </c>
      <c r="AN62" s="342">
        <v>98030</v>
      </c>
      <c r="AO62" s="343">
        <v>1.7</v>
      </c>
      <c r="AP62" s="344">
        <v>71232</v>
      </c>
      <c r="AQ62" s="345">
        <v>8.3000000000000007</v>
      </c>
      <c r="AR62" s="346">
        <v>-6.6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cwRoqcxm7jcG75hRXHrEV2XJmaFA8iodNYPFJsjw1yt0C6sqlym8Zvx9L8TuHSNELUI/toGYXwFSghAmyQaIw==" saltValue="gCWqUq7R6FJgfb7mbSSd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pageSetUpPr fitToPage="1"/>
  </sheetPr>
  <dimension ref="A1:DU121"/>
  <sheetViews>
    <sheetView showGridLines="0" topLeftCell="B75" zoomScaleNormal="100" zoomScaleSheetLayoutView="55" workbookViewId="0">
      <selection activeCell="BL101" sqref="BL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484</v>
      </c>
    </row>
    <row r="121" spans="125:125" ht="13.5" hidden="1" customHeight="1" x14ac:dyDescent="0.15">
      <c r="DU121" s="259"/>
    </row>
  </sheetData>
  <sheetProtection algorithmName="SHA-512" hashValue="3wxN1iJ2XkIAI8jvYwmFSFyOL46BsConBRNfZ+fvQ3mM3r8SFUInAJmFI89uGp97u6qus2+EGX3APMWihkAo4g==" saltValue="bzhAlQzZzn5Lpc6pr5sz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pageSetUpPr fitToPage="1"/>
  </sheetPr>
  <dimension ref="A1:EL116"/>
  <sheetViews>
    <sheetView showGridLines="0" topLeftCell="A77" zoomScaleNormal="100" zoomScaleSheetLayoutView="55" workbookViewId="0">
      <selection activeCell="BJ100" sqref="BJ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484</v>
      </c>
    </row>
  </sheetData>
  <sheetProtection algorithmName="SHA-512" hashValue="p90f7mHexte3/ZHE4j2OgIkevDPaG+SJ/LEjYW7F24aLj31XPa6NGMwQ9aAVY2qq7Qm8kf2TmSftUaGlig8wHw==" saltValue="SQ9GPDtHf55AoxbmVBMw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CC"/>
    <pageSetUpPr fitToPage="1"/>
  </sheetPr>
  <dimension ref="B1:J50"/>
  <sheetViews>
    <sheetView showGridLines="0" topLeftCell="A25"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5" t="s">
        <v>3</v>
      </c>
      <c r="D47" s="1175"/>
      <c r="E47" s="1176"/>
      <c r="F47" s="11">
        <v>77.36</v>
      </c>
      <c r="G47" s="12">
        <v>76.28</v>
      </c>
      <c r="H47" s="12">
        <v>76.02</v>
      </c>
      <c r="I47" s="12">
        <v>80.7</v>
      </c>
      <c r="J47" s="13">
        <v>82.67</v>
      </c>
    </row>
    <row r="48" spans="2:10" ht="57.75" customHeight="1" x14ac:dyDescent="0.15">
      <c r="B48" s="14"/>
      <c r="C48" s="1177" t="s">
        <v>4</v>
      </c>
      <c r="D48" s="1177"/>
      <c r="E48" s="1178"/>
      <c r="F48" s="15">
        <v>7.73</v>
      </c>
      <c r="G48" s="16">
        <v>10.85</v>
      </c>
      <c r="H48" s="16">
        <v>10.6</v>
      </c>
      <c r="I48" s="16">
        <v>9.6300000000000008</v>
      </c>
      <c r="J48" s="17">
        <v>9.85</v>
      </c>
    </row>
    <row r="49" spans="2:10" ht="57.75" customHeight="1" thickBot="1" x14ac:dyDescent="0.2">
      <c r="B49" s="18"/>
      <c r="C49" s="1179" t="s">
        <v>5</v>
      </c>
      <c r="D49" s="1179"/>
      <c r="E49" s="1180"/>
      <c r="F49" s="19">
        <v>4.04</v>
      </c>
      <c r="G49" s="20">
        <v>7.15</v>
      </c>
      <c r="H49" s="20">
        <v>5.38</v>
      </c>
      <c r="I49" s="20">
        <v>4.2</v>
      </c>
      <c r="J49" s="21">
        <v>5.04</v>
      </c>
    </row>
    <row r="50" spans="2:10" x14ac:dyDescent="0.15"/>
  </sheetData>
  <sheetProtection algorithmName="SHA-512" hashValue="zvDuxCGJX0XZSWGqq4Qpty5nd8GVmTeuBUAq2EnK2h6HmekDuW8RKVx4rPrpToDVCt1+cKRHjwIA88LIqvGfJw==" saltValue="ME23pmBpMw/e1OpGKgWh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寺﨑　由人</cp:lastModifiedBy>
  <cp:lastPrinted>2025-03-19T05:13:29Z</cp:lastPrinted>
  <dcterms:created xsi:type="dcterms:W3CDTF">2025-02-19T04:27:08Z</dcterms:created>
  <dcterms:modified xsi:type="dcterms:W3CDTF">2025-10-03T00:55:36Z</dcterms:modified>
  <cp:category/>
</cp:coreProperties>
</file>